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ониторинг\"/>
    </mc:Choice>
  </mc:AlternateContent>
  <bookViews>
    <workbookView xWindow="0" yWindow="0" windowWidth="25200" windowHeight="122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48" i="1" l="1"/>
  <c r="L247" i="1" l="1"/>
  <c r="J247" i="1"/>
  <c r="I247" i="1"/>
  <c r="H247" i="1"/>
  <c r="G247" i="1"/>
  <c r="F247" i="1"/>
  <c r="B243" i="1"/>
  <c r="B248" i="1" s="1"/>
  <c r="A243" i="1"/>
  <c r="A248" i="1" s="1"/>
  <c r="L242" i="1"/>
  <c r="J242" i="1"/>
  <c r="I242" i="1"/>
  <c r="H242" i="1"/>
  <c r="G242" i="1"/>
  <c r="F242" i="1"/>
  <c r="B234" i="1"/>
  <c r="A234" i="1"/>
  <c r="L233" i="1"/>
  <c r="L248" i="1" s="1"/>
  <c r="J233" i="1"/>
  <c r="J248" i="1" s="1"/>
  <c r="I233" i="1"/>
  <c r="I248" i="1" s="1"/>
  <c r="H233" i="1"/>
  <c r="G233" i="1"/>
  <c r="G248" i="1" s="1"/>
  <c r="F233" i="1"/>
  <c r="F248" i="1" s="1"/>
  <c r="L224" i="1"/>
  <c r="J224" i="1"/>
  <c r="I224" i="1"/>
  <c r="H224" i="1"/>
  <c r="G224" i="1"/>
  <c r="F224" i="1"/>
  <c r="B220" i="1"/>
  <c r="B225" i="1" s="1"/>
  <c r="A220" i="1"/>
  <c r="A225" i="1" s="1"/>
  <c r="L219" i="1"/>
  <c r="J219" i="1"/>
  <c r="I219" i="1"/>
  <c r="H219" i="1"/>
  <c r="G219" i="1"/>
  <c r="F219" i="1"/>
  <c r="B210" i="1"/>
  <c r="A210" i="1"/>
  <c r="L209" i="1"/>
  <c r="L225" i="1" s="1"/>
  <c r="J209" i="1"/>
  <c r="I209" i="1"/>
  <c r="H209" i="1"/>
  <c r="H225" i="1" s="1"/>
  <c r="G209" i="1"/>
  <c r="G225" i="1" s="1"/>
  <c r="F209" i="1"/>
  <c r="F225" i="1" s="1"/>
  <c r="L199" i="1"/>
  <c r="J199" i="1"/>
  <c r="I199" i="1"/>
  <c r="H199" i="1"/>
  <c r="G199" i="1"/>
  <c r="F199" i="1"/>
  <c r="B195" i="1"/>
  <c r="B200" i="1" s="1"/>
  <c r="A195" i="1"/>
  <c r="A200" i="1" s="1"/>
  <c r="L194" i="1"/>
  <c r="J194" i="1"/>
  <c r="I194" i="1"/>
  <c r="H194" i="1"/>
  <c r="G194" i="1"/>
  <c r="F194" i="1"/>
  <c r="B185" i="1"/>
  <c r="A185" i="1"/>
  <c r="L184" i="1"/>
  <c r="L200" i="1" s="1"/>
  <c r="J184" i="1"/>
  <c r="J200" i="1" s="1"/>
  <c r="I184" i="1"/>
  <c r="I200" i="1" s="1"/>
  <c r="H184" i="1"/>
  <c r="H200" i="1" s="1"/>
  <c r="G184" i="1"/>
  <c r="G200" i="1" s="1"/>
  <c r="F184" i="1"/>
  <c r="F200" i="1" s="1"/>
  <c r="L175" i="1"/>
  <c r="J175" i="1"/>
  <c r="I175" i="1"/>
  <c r="H175" i="1"/>
  <c r="G175" i="1"/>
  <c r="F175" i="1"/>
  <c r="B171" i="1"/>
  <c r="B176" i="1" s="1"/>
  <c r="A171" i="1"/>
  <c r="A176" i="1" s="1"/>
  <c r="L170" i="1"/>
  <c r="J170" i="1"/>
  <c r="I170" i="1"/>
  <c r="H170" i="1"/>
  <c r="G170" i="1"/>
  <c r="F170" i="1"/>
  <c r="B162" i="1"/>
  <c r="A162" i="1"/>
  <c r="L161" i="1"/>
  <c r="L176" i="1" s="1"/>
  <c r="J161" i="1"/>
  <c r="J176" i="1" s="1"/>
  <c r="I161" i="1"/>
  <c r="H161" i="1"/>
  <c r="H176" i="1" s="1"/>
  <c r="G161" i="1"/>
  <c r="F161" i="1"/>
  <c r="F176" i="1" s="1"/>
  <c r="B152" i="1"/>
  <c r="A152" i="1"/>
  <c r="L151" i="1"/>
  <c r="J151" i="1"/>
  <c r="I151" i="1"/>
  <c r="H151" i="1"/>
  <c r="G151" i="1"/>
  <c r="F151" i="1"/>
  <c r="B147" i="1"/>
  <c r="A147" i="1"/>
  <c r="L146" i="1"/>
  <c r="J146" i="1"/>
  <c r="I146" i="1"/>
  <c r="H146" i="1"/>
  <c r="G146" i="1"/>
  <c r="F146" i="1"/>
  <c r="B137" i="1"/>
  <c r="A137" i="1"/>
  <c r="L136" i="1"/>
  <c r="J136" i="1"/>
  <c r="I136" i="1"/>
  <c r="I152" i="1" s="1"/>
  <c r="H136" i="1"/>
  <c r="G136" i="1"/>
  <c r="F136" i="1"/>
  <c r="L126" i="1"/>
  <c r="J126" i="1"/>
  <c r="I126" i="1"/>
  <c r="H126" i="1"/>
  <c r="G126" i="1"/>
  <c r="F126" i="1"/>
  <c r="B122" i="1"/>
  <c r="A122" i="1"/>
  <c r="L121" i="1"/>
  <c r="J121" i="1"/>
  <c r="I121" i="1"/>
  <c r="H121" i="1"/>
  <c r="G121" i="1"/>
  <c r="F121" i="1"/>
  <c r="B113" i="1"/>
  <c r="A113" i="1"/>
  <c r="L112" i="1"/>
  <c r="L127" i="1" s="1"/>
  <c r="J112" i="1"/>
  <c r="J127" i="1" s="1"/>
  <c r="I112" i="1"/>
  <c r="H112" i="1"/>
  <c r="H127" i="1" s="1"/>
  <c r="G112" i="1"/>
  <c r="F112" i="1"/>
  <c r="F127" i="1" s="1"/>
  <c r="L102" i="1"/>
  <c r="J102" i="1"/>
  <c r="I102" i="1"/>
  <c r="H102" i="1"/>
  <c r="G102" i="1"/>
  <c r="F102" i="1"/>
  <c r="B98" i="1"/>
  <c r="A98" i="1"/>
  <c r="L97" i="1"/>
  <c r="J97" i="1"/>
  <c r="I97" i="1"/>
  <c r="H97" i="1"/>
  <c r="G97" i="1"/>
  <c r="F97" i="1"/>
  <c r="B89" i="1"/>
  <c r="A89" i="1"/>
  <c r="L88" i="1"/>
  <c r="J88" i="1"/>
  <c r="I88" i="1"/>
  <c r="H88" i="1"/>
  <c r="G88" i="1"/>
  <c r="G103" i="1" s="1"/>
  <c r="F88" i="1"/>
  <c r="F103" i="1" s="1"/>
  <c r="L78" i="1"/>
  <c r="J78" i="1"/>
  <c r="I78" i="1"/>
  <c r="H78" i="1"/>
  <c r="G78" i="1"/>
  <c r="F78" i="1"/>
  <c r="B74" i="1"/>
  <c r="A74" i="1"/>
  <c r="L73" i="1"/>
  <c r="J73" i="1"/>
  <c r="I73" i="1"/>
  <c r="H73" i="1"/>
  <c r="G73" i="1"/>
  <c r="F73" i="1"/>
  <c r="B64" i="1"/>
  <c r="A64" i="1"/>
  <c r="L63" i="1"/>
  <c r="J63" i="1"/>
  <c r="J79" i="1" s="1"/>
  <c r="I63" i="1"/>
  <c r="H63" i="1"/>
  <c r="H79" i="1" s="1"/>
  <c r="G63" i="1"/>
  <c r="G79" i="1" s="1"/>
  <c r="F63" i="1"/>
  <c r="F79" i="1" s="1"/>
  <c r="L53" i="1"/>
  <c r="J53" i="1"/>
  <c r="I53" i="1"/>
  <c r="H53" i="1"/>
  <c r="G53" i="1"/>
  <c r="F53" i="1"/>
  <c r="B49" i="1"/>
  <c r="A49" i="1"/>
  <c r="J48" i="1"/>
  <c r="I48" i="1"/>
  <c r="H48" i="1"/>
  <c r="G48" i="1"/>
  <c r="F48" i="1"/>
  <c r="B39" i="1"/>
  <c r="A39" i="1"/>
  <c r="L38" i="1"/>
  <c r="J38" i="1"/>
  <c r="I38" i="1"/>
  <c r="I54" i="1" s="1"/>
  <c r="H38" i="1"/>
  <c r="G38" i="1"/>
  <c r="G54" i="1" s="1"/>
  <c r="F38" i="1"/>
  <c r="I225" i="1" l="1"/>
  <c r="G176" i="1"/>
  <c r="G152" i="1"/>
  <c r="G127" i="1"/>
  <c r="J225" i="1"/>
  <c r="I127" i="1"/>
  <c r="L103" i="1"/>
  <c r="H54" i="1"/>
  <c r="L79" i="1"/>
  <c r="I79" i="1"/>
  <c r="J54" i="1"/>
  <c r="L54" i="1"/>
  <c r="F54" i="1"/>
  <c r="H248" i="1"/>
  <c r="I176" i="1"/>
  <c r="J152" i="1"/>
  <c r="H152" i="1"/>
  <c r="F152" i="1"/>
  <c r="L152" i="1"/>
  <c r="I103" i="1"/>
  <c r="J103" i="1"/>
  <c r="H103" i="1"/>
  <c r="F23" i="1"/>
  <c r="G23" i="1"/>
  <c r="H23" i="1"/>
  <c r="I23" i="1"/>
  <c r="J23" i="1"/>
  <c r="L23" i="1"/>
  <c r="L28" i="1"/>
  <c r="J28" i="1"/>
  <c r="F28" i="1"/>
  <c r="G28" i="1"/>
  <c r="H28" i="1"/>
  <c r="I28" i="1"/>
  <c r="B24" i="1"/>
  <c r="A14" i="1"/>
  <c r="A24" i="1"/>
  <c r="B127" i="1" l="1"/>
  <c r="A127" i="1"/>
  <c r="B103" i="1"/>
  <c r="A103" i="1"/>
  <c r="B79" i="1"/>
  <c r="A79" i="1"/>
  <c r="B54" i="1"/>
  <c r="A54" i="1"/>
  <c r="B29" i="1"/>
  <c r="A29" i="1"/>
  <c r="B14" i="1"/>
  <c r="L13" i="1"/>
  <c r="J13" i="1"/>
  <c r="I13" i="1"/>
  <c r="H13" i="1"/>
  <c r="H29" i="1" s="1"/>
  <c r="H249" i="1" s="1"/>
  <c r="G13" i="1"/>
  <c r="F13" i="1"/>
  <c r="F29" i="1" l="1"/>
  <c r="F249" i="1" s="1"/>
  <c r="G29" i="1"/>
  <c r="G249" i="1" s="1"/>
  <c r="L29" i="1"/>
  <c r="L249" i="1" s="1"/>
  <c r="I29" i="1"/>
  <c r="I249" i="1" s="1"/>
  <c r="J29" i="1"/>
  <c r="J249" i="1" s="1"/>
</calcChain>
</file>

<file path=xl/sharedStrings.xml><?xml version="1.0" encoding="utf-8"?>
<sst xmlns="http://schemas.openxmlformats.org/spreadsheetml/2006/main" count="416" uniqueCount="128">
  <si>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</si>
  <si>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</si>
  <si>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</si>
  <si>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</si>
  <si>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</si>
  <si>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</si>
  <si>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</si>
  <si>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</si>
  <si>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</si>
  <si>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</si>
  <si>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</si>
  <si>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</si>
  <si>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</si>
  <si>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</si>
  <si>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</si>
  <si>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</si>
  <si>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</si>
  <si>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</si>
  <si>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</si>
  <si>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</si>
  <si>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</si>
  <si>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</si>
  <si>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</si>
  <si>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</si>
  <si>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</si>
  <si>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</si>
  <si>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</si>
  <si>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</si>
  <si>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</si>
  <si>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</si>
  <si>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</si>
  <si>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</si>
  <si>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</si>
  <si>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</si>
  <si>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</si>
  <si>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</si>
  <si>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</si>
  <si>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</si>
  <si>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</si>
  <si>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Полдник</t>
  </si>
  <si>
    <t>выпечка</t>
  </si>
  <si>
    <t>КГОБУ ''Мильковская средняя школа № 1''</t>
  </si>
  <si>
    <t>Директор</t>
  </si>
  <si>
    <t>Ощепкова А.В.</t>
  </si>
  <si>
    <t xml:space="preserve">Каша жидкая молочная с маслом </t>
  </si>
  <si>
    <t>Чай с сахаром</t>
  </si>
  <si>
    <t>Хлеб пшеничный, сыр полутвердый порционно</t>
  </si>
  <si>
    <t>ПР/14</t>
  </si>
  <si>
    <t>Фрукты в ассортименте</t>
  </si>
  <si>
    <t>Пюре картофельное</t>
  </si>
  <si>
    <t>Хлеб пшеничный</t>
  </si>
  <si>
    <t>ПР</t>
  </si>
  <si>
    <t>Хлеб ржано-пшеничный</t>
  </si>
  <si>
    <t>Макароны отварные</t>
  </si>
  <si>
    <t>Компот из сухофруктов</t>
  </si>
  <si>
    <t>Чай с лимоном</t>
  </si>
  <si>
    <t>Рис отварной</t>
  </si>
  <si>
    <t>Компот из свежих ягод</t>
  </si>
  <si>
    <t>Гуляш из говядины</t>
  </si>
  <si>
    <t>Напиток из шиповника</t>
  </si>
  <si>
    <t>Какао с молоком</t>
  </si>
  <si>
    <t>Салат из свежих помидоров и огурцов</t>
  </si>
  <si>
    <t>Суп картофельный с крупой</t>
  </si>
  <si>
    <t>Каша молочная с маслом сливочным</t>
  </si>
  <si>
    <t>Кукуруза консервированная</t>
  </si>
  <si>
    <t>Капуста тушеная</t>
  </si>
  <si>
    <t>Компот из свежих плодов</t>
  </si>
  <si>
    <t>Салат из квашеной капусты</t>
  </si>
  <si>
    <t>Суп картофельный с бобовыми</t>
  </si>
  <si>
    <t>Плов с говядиной</t>
  </si>
  <si>
    <t>Запеканка из творога</t>
  </si>
  <si>
    <t>Суп овощной</t>
  </si>
  <si>
    <t>Куриное филе в сырном соусе</t>
  </si>
  <si>
    <t>Булочка школьная</t>
  </si>
  <si>
    <t>Йогурт</t>
  </si>
  <si>
    <t>Булочка в ассортименте</t>
  </si>
  <si>
    <t>Молоко</t>
  </si>
  <si>
    <t>Чай с сахаром лимоном</t>
  </si>
  <si>
    <t>Салат картофельный с сельдью</t>
  </si>
  <si>
    <t>Борщ из свежей капусты</t>
  </si>
  <si>
    <t>Каша гречневая</t>
  </si>
  <si>
    <t>Компот  из сухофруктов</t>
  </si>
  <si>
    <t>Пирожок со смородиной</t>
  </si>
  <si>
    <t>Яблоко</t>
  </si>
  <si>
    <t>Соус болоньезе</t>
  </si>
  <si>
    <t>Икра свекольная</t>
  </si>
  <si>
    <t>Рассольник Ленинградский</t>
  </si>
  <si>
    <t>Биточки из курицы</t>
  </si>
  <si>
    <t>Компот из плодов консервированных</t>
  </si>
  <si>
    <t>Булочка</t>
  </si>
  <si>
    <t>Омлет натуральный  с маслом сливочным</t>
  </si>
  <si>
    <t>Огурцы консервированные</t>
  </si>
  <si>
    <t>Йогурт питьевой</t>
  </si>
  <si>
    <t>Яйцо отварное</t>
  </si>
  <si>
    <t>Жаркое по-домашнему</t>
  </si>
  <si>
    <t>Кисель из смородины</t>
  </si>
  <si>
    <t>Сок фруктовый</t>
  </si>
  <si>
    <t>Хлеб пшеничный, сыр полутвердый</t>
  </si>
  <si>
    <t>Котлета мясная</t>
  </si>
  <si>
    <t>Кофейный напиток</t>
  </si>
  <si>
    <t>Груша</t>
  </si>
  <si>
    <t>Суп картофельный с макаронными изделиями</t>
  </si>
  <si>
    <t>Пельмени рыбные с маслом сливочным</t>
  </si>
  <si>
    <t xml:space="preserve">Булочка </t>
  </si>
  <si>
    <t>Чай с сахаром  и лимоном</t>
  </si>
  <si>
    <t>Салат из морской капусты</t>
  </si>
  <si>
    <t>Борщ с фасолью и картофелем</t>
  </si>
  <si>
    <t>Фрикадельки из говядины в т/с</t>
  </si>
  <si>
    <t>Компот из кураги</t>
  </si>
  <si>
    <t>Рулет с маком</t>
  </si>
  <si>
    <t>Коктейль молочный</t>
  </si>
  <si>
    <t>Чай с молоком</t>
  </si>
  <si>
    <t>Кофейный напиток с молоком</t>
  </si>
  <si>
    <t>Салат из свежих огурцов</t>
  </si>
  <si>
    <t>Бедро куриное запеченное</t>
  </si>
  <si>
    <t>Каша молочная, овсяная</t>
  </si>
  <si>
    <t>Хлеб пшеничный , сыр полутвердый</t>
  </si>
  <si>
    <t>Икра морковная</t>
  </si>
  <si>
    <t>Суп с картофельный с рыбными консервами</t>
  </si>
  <si>
    <t>Печень по-строгановски</t>
  </si>
  <si>
    <t>Каша рисовая</t>
  </si>
  <si>
    <t>Булочка творожная</t>
  </si>
  <si>
    <t>Котлета "Морячок" с соусом сметанным</t>
  </si>
  <si>
    <t>Картофель отварной</t>
  </si>
  <si>
    <t>Томаты  соленые</t>
  </si>
  <si>
    <t>Борщ со свежей капустой и картофелем</t>
  </si>
  <si>
    <t>Пельмени мясные, отварные</t>
  </si>
  <si>
    <t>Булочка "Плюшка"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</si>
</sst>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1" fontId="1" fillId="2" borderId="5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2" fillId="0" borderId="40" xfId="0" applyFont="1" applyBorder="1"/>
    <xf numFmtId="0" fontId="2" fillId="0" borderId="38" xfId="0" applyFont="1" applyBorder="1"/>
    <xf numFmtId="0" fontId="2" fillId="0" borderId="39" xfId="0" applyFont="1" applyBorder="1"/>
    <xf numFmtId="0" fontId="1" fillId="2" borderId="4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5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/>
    </xf>
    <xf numFmtId="0" fontId="10" fillId="0" borderId="36" xfId="0" applyFont="1" applyBorder="1" applyAlignment="1">
      <alignment horizontal="right" vertical="center"/>
    </xf>
    <xf numFmtId="0" fontId="10" fillId="0" borderId="36" xfId="0" applyFont="1" applyBorder="1" applyAlignment="1">
      <alignment horizontal="right"/>
    </xf>
    <xf numFmtId="0" fontId="0" fillId="4" borderId="36" xfId="0" applyFill="1" applyBorder="1" applyAlignment="1" applyProtection="1">
      <alignment horizontal="left" vertical="top"/>
      <protection locked="0"/>
    </xf>
    <xf numFmtId="0" fontId="0" fillId="4" borderId="36" xfId="0" applyFill="1" applyBorder="1" applyAlignment="1">
      <alignment horizontal="left" vertical="top"/>
    </xf>
    <xf numFmtId="0" fontId="9" fillId="6" borderId="20" xfId="0" applyFont="1" applyFill="1" applyBorder="1" applyAlignment="1">
      <alignment vertical="center"/>
    </xf>
    <xf numFmtId="0" fontId="9" fillId="6" borderId="36" xfId="0" applyFont="1" applyFill="1" applyBorder="1" applyAlignment="1">
      <alignment vertical="center"/>
    </xf>
    <xf numFmtId="0" fontId="9" fillId="4" borderId="36" xfId="0" applyFont="1" applyFill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3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Views>
    <sheetView tabSelected="1" zoomScale="115" zoomScaleNormal="11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7" sqref="L187"/>
    </sheetView>
  </sheetViews>
  <sheetFormatPr defaultColWidth="12.5703125" defaultRowHeight="15" customHeight="1" x14ac:dyDescent="0.25"/>
  <cols>
    <col min="1" max="1" width="4.140625" style="11" customWidth="1"/>
    <col min="2" max="2" width="4.5703125" style="11" customWidth="1"/>
    <col min="3" max="3" width="9.85546875" style="11" customWidth="1"/>
    <col min="4" max="4" width="12.140625" style="11" customWidth="1"/>
    <col min="5" max="5" width="46" style="11" customWidth="1"/>
    <col min="6" max="12" width="10.28515625" style="11" customWidth="1"/>
    <col min="13" max="16384" width="12.5703125" style="11"/>
  </cols>
  <sheetData>
    <row r="1" spans="1:12" ht="12.75" customHeight="1" thickBot="1" x14ac:dyDescent="0.3">
      <c r="A1" s="8" t="s">
        <v>0</v>
      </c>
      <c r="B1" s="9"/>
      <c r="C1" s="89" t="s">
        <v>41</v>
      </c>
      <c r="D1" s="90"/>
      <c r="E1" s="91"/>
      <c r="F1" s="10" t="s">
        <v>1</v>
      </c>
      <c r="G1" s="9" t="s">
        <v>2</v>
      </c>
      <c r="H1" s="86" t="s">
        <v>42</v>
      </c>
      <c r="I1" s="87"/>
      <c r="J1" s="87"/>
      <c r="K1" s="88"/>
      <c r="L1" s="9"/>
    </row>
    <row r="2" spans="1:12" ht="17.25" customHeight="1" thickBot="1" x14ac:dyDescent="0.3">
      <c r="A2" s="7" t="s">
        <v>3</v>
      </c>
      <c r="B2" s="12"/>
      <c r="C2" s="12"/>
      <c r="D2" s="13"/>
      <c r="E2" s="14"/>
      <c r="F2" s="9"/>
      <c r="G2" s="9" t="s">
        <v>4</v>
      </c>
      <c r="H2" s="86" t="s">
        <v>43</v>
      </c>
      <c r="I2" s="87"/>
      <c r="J2" s="87"/>
      <c r="K2" s="88"/>
      <c r="L2" s="9"/>
    </row>
    <row r="3" spans="1:12" ht="17.25" customHeight="1" x14ac:dyDescent="0.25">
      <c r="A3" s="1" t="s">
        <v>5</v>
      </c>
      <c r="B3" s="9"/>
      <c r="C3" s="9"/>
      <c r="D3" s="2"/>
      <c r="E3" s="15" t="s">
        <v>6</v>
      </c>
      <c r="F3" s="9"/>
      <c r="G3" s="9" t="s">
        <v>7</v>
      </c>
      <c r="H3" s="16">
        <v>9</v>
      </c>
      <c r="I3" s="16">
        <v>1</v>
      </c>
      <c r="J3" s="17">
        <v>2025</v>
      </c>
      <c r="K3" s="8"/>
      <c r="L3" s="9"/>
    </row>
    <row r="4" spans="1:12" ht="12.75" customHeight="1" thickBot="1" x14ac:dyDescent="0.3">
      <c r="A4" s="9"/>
      <c r="B4" s="9"/>
      <c r="C4" s="9"/>
      <c r="D4" s="1"/>
      <c r="E4" s="9"/>
      <c r="F4" s="9"/>
      <c r="G4" s="9"/>
      <c r="H4" s="18" t="s">
        <v>8</v>
      </c>
      <c r="I4" s="18" t="s">
        <v>9</v>
      </c>
      <c r="J4" s="18" t="s">
        <v>10</v>
      </c>
      <c r="K4" s="9"/>
      <c r="L4" s="9"/>
    </row>
    <row r="5" spans="1:12" ht="27" customHeight="1" thickBot="1" x14ac:dyDescent="0.3">
      <c r="A5" s="3" t="s">
        <v>11</v>
      </c>
      <c r="B5" s="4" t="s">
        <v>12</v>
      </c>
      <c r="C5" s="5" t="s">
        <v>13</v>
      </c>
      <c r="D5" s="68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6" t="s">
        <v>21</v>
      </c>
      <c r="L5" s="5" t="s">
        <v>22</v>
      </c>
    </row>
    <row r="6" spans="1:12" ht="12.75" customHeight="1" x14ac:dyDescent="0.25">
      <c r="A6" s="19">
        <v>1</v>
      </c>
      <c r="B6" s="20">
        <v>1</v>
      </c>
      <c r="C6" s="56" t="s">
        <v>23</v>
      </c>
      <c r="D6" s="69" t="s">
        <v>24</v>
      </c>
      <c r="E6" s="63" t="s">
        <v>44</v>
      </c>
      <c r="F6" s="21">
        <v>210</v>
      </c>
      <c r="G6" s="21">
        <v>8</v>
      </c>
      <c r="H6" s="21">
        <v>12</v>
      </c>
      <c r="I6" s="21">
        <v>37</v>
      </c>
      <c r="J6" s="21">
        <v>285</v>
      </c>
      <c r="K6" s="22">
        <v>182</v>
      </c>
      <c r="L6" s="21">
        <v>28.76</v>
      </c>
    </row>
    <row r="7" spans="1:12" ht="12.75" customHeight="1" x14ac:dyDescent="0.25">
      <c r="A7" s="23"/>
      <c r="B7" s="24"/>
      <c r="C7" s="57"/>
      <c r="D7" s="76" t="s">
        <v>25</v>
      </c>
      <c r="E7" s="64" t="s">
        <v>77</v>
      </c>
      <c r="F7" s="27">
        <v>200</v>
      </c>
      <c r="G7" s="27">
        <v>1</v>
      </c>
      <c r="H7" s="27">
        <v>0</v>
      </c>
      <c r="I7" s="27">
        <v>10</v>
      </c>
      <c r="J7" s="27">
        <v>42</v>
      </c>
      <c r="K7" s="28">
        <v>377</v>
      </c>
      <c r="L7" s="27">
        <v>4.76</v>
      </c>
    </row>
    <row r="8" spans="1:12" ht="12.75" customHeight="1" x14ac:dyDescent="0.25">
      <c r="A8" s="23"/>
      <c r="B8" s="24"/>
      <c r="C8" s="57"/>
      <c r="D8" s="76" t="s">
        <v>26</v>
      </c>
      <c r="E8" s="64" t="s">
        <v>46</v>
      </c>
      <c r="F8" s="27">
        <v>60</v>
      </c>
      <c r="G8" s="27">
        <v>9</v>
      </c>
      <c r="H8" s="27">
        <v>6</v>
      </c>
      <c r="I8" s="27">
        <v>19</v>
      </c>
      <c r="J8" s="27">
        <v>193</v>
      </c>
      <c r="K8" s="28" t="s">
        <v>47</v>
      </c>
      <c r="L8" s="27">
        <v>22.82</v>
      </c>
    </row>
    <row r="9" spans="1:12" ht="12.75" customHeight="1" x14ac:dyDescent="0.25">
      <c r="A9" s="23"/>
      <c r="B9" s="24"/>
      <c r="C9" s="57"/>
      <c r="D9" s="76" t="s">
        <v>27</v>
      </c>
      <c r="E9" s="64" t="s">
        <v>83</v>
      </c>
      <c r="F9" s="27">
        <v>100</v>
      </c>
      <c r="G9" s="27">
        <v>0</v>
      </c>
      <c r="H9" s="27">
        <v>0</v>
      </c>
      <c r="I9" s="27">
        <v>10</v>
      </c>
      <c r="J9" s="27">
        <v>47</v>
      </c>
      <c r="K9" s="28">
        <v>338</v>
      </c>
      <c r="L9" s="27">
        <v>35.200000000000003</v>
      </c>
    </row>
    <row r="10" spans="1:12" ht="12.75" customHeight="1" x14ac:dyDescent="0.25">
      <c r="A10" s="23"/>
      <c r="B10" s="24"/>
      <c r="C10" s="57"/>
      <c r="D10" s="76"/>
      <c r="E10" s="64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3"/>
      <c r="B11" s="24"/>
      <c r="C11" s="57"/>
      <c r="D11" s="75"/>
      <c r="E11" s="64"/>
      <c r="F11" s="27"/>
      <c r="G11" s="27"/>
      <c r="H11" s="27"/>
      <c r="I11" s="27"/>
      <c r="J11" s="27"/>
      <c r="K11" s="28"/>
      <c r="L11" s="27"/>
    </row>
    <row r="12" spans="1:12" ht="12.75" customHeight="1" x14ac:dyDescent="0.25">
      <c r="A12" s="23"/>
      <c r="B12" s="24"/>
      <c r="C12" s="57"/>
      <c r="D12" s="75"/>
      <c r="E12" s="64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29"/>
      <c r="B13" s="30"/>
      <c r="C13" s="58"/>
      <c r="D13" s="70" t="s">
        <v>28</v>
      </c>
      <c r="E13" s="65"/>
      <c r="F13" s="34">
        <f>SUM(F6:F12)</f>
        <v>570</v>
      </c>
      <c r="G13" s="34">
        <f>SUM(G6:G12)</f>
        <v>18</v>
      </c>
      <c r="H13" s="34">
        <f>SUM(H6:H12)</f>
        <v>18</v>
      </c>
      <c r="I13" s="34">
        <f>SUM(I6:I12)</f>
        <v>76</v>
      </c>
      <c r="J13" s="34">
        <f>SUM(J6:J12)</f>
        <v>567</v>
      </c>
      <c r="K13" s="35"/>
      <c r="L13" s="34">
        <f>SUM(L6:L12)</f>
        <v>91.54</v>
      </c>
    </row>
    <row r="14" spans="1:12" ht="12.75" customHeight="1" x14ac:dyDescent="0.25">
      <c r="A14" s="36">
        <f>A6</f>
        <v>1</v>
      </c>
      <c r="B14" s="37">
        <f>B6</f>
        <v>1</v>
      </c>
      <c r="C14" s="59" t="s">
        <v>29</v>
      </c>
      <c r="D14" s="69" t="s">
        <v>30</v>
      </c>
      <c r="E14" s="64" t="s">
        <v>78</v>
      </c>
      <c r="F14" s="27">
        <v>60</v>
      </c>
      <c r="G14" s="27">
        <v>3</v>
      </c>
      <c r="H14" s="27">
        <v>7</v>
      </c>
      <c r="I14" s="27">
        <v>7</v>
      </c>
      <c r="J14" s="27">
        <v>102</v>
      </c>
      <c r="K14" s="28">
        <v>77</v>
      </c>
      <c r="L14" s="27">
        <v>30.27</v>
      </c>
    </row>
    <row r="15" spans="1:12" ht="12.75" customHeight="1" x14ac:dyDescent="0.25">
      <c r="A15" s="23"/>
      <c r="B15" s="24"/>
      <c r="C15" s="57"/>
      <c r="D15" s="69" t="s">
        <v>31</v>
      </c>
      <c r="E15" s="64" t="s">
        <v>79</v>
      </c>
      <c r="F15" s="27">
        <v>250</v>
      </c>
      <c r="G15" s="27">
        <v>4</v>
      </c>
      <c r="H15" s="27">
        <v>10</v>
      </c>
      <c r="I15" s="27">
        <v>10</v>
      </c>
      <c r="J15" s="27">
        <v>148</v>
      </c>
      <c r="K15" s="28">
        <v>82</v>
      </c>
      <c r="L15" s="27">
        <v>37.83</v>
      </c>
    </row>
    <row r="16" spans="1:12" ht="12.75" customHeight="1" x14ac:dyDescent="0.25">
      <c r="A16" s="23"/>
      <c r="B16" s="24"/>
      <c r="C16" s="57"/>
      <c r="D16" s="69" t="s">
        <v>32</v>
      </c>
      <c r="E16" s="64" t="s">
        <v>58</v>
      </c>
      <c r="F16" s="27">
        <v>100</v>
      </c>
      <c r="G16" s="27">
        <v>13</v>
      </c>
      <c r="H16" s="27">
        <v>11</v>
      </c>
      <c r="I16" s="27">
        <v>3</v>
      </c>
      <c r="J16" s="27">
        <v>169</v>
      </c>
      <c r="K16" s="28">
        <v>260</v>
      </c>
      <c r="L16" s="27">
        <v>58.76</v>
      </c>
    </row>
    <row r="17" spans="1:12" ht="12.75" customHeight="1" x14ac:dyDescent="0.25">
      <c r="A17" s="23"/>
      <c r="B17" s="24"/>
      <c r="C17" s="57"/>
      <c r="D17" s="69" t="s">
        <v>33</v>
      </c>
      <c r="E17" s="64" t="s">
        <v>80</v>
      </c>
      <c r="F17" s="27">
        <v>150</v>
      </c>
      <c r="G17" s="27">
        <v>3</v>
      </c>
      <c r="H17" s="27">
        <v>4</v>
      </c>
      <c r="I17" s="27">
        <v>32</v>
      </c>
      <c r="J17" s="27">
        <v>195</v>
      </c>
      <c r="K17" s="28">
        <v>171</v>
      </c>
      <c r="L17" s="27">
        <v>17</v>
      </c>
    </row>
    <row r="18" spans="1:12" ht="12.75" customHeight="1" x14ac:dyDescent="0.25">
      <c r="A18" s="23"/>
      <c r="B18" s="24"/>
      <c r="C18" s="57"/>
      <c r="D18" s="69" t="s">
        <v>34</v>
      </c>
      <c r="E18" s="64" t="s">
        <v>81</v>
      </c>
      <c r="F18" s="27">
        <v>200</v>
      </c>
      <c r="G18" s="27">
        <v>0</v>
      </c>
      <c r="H18" s="27">
        <v>0</v>
      </c>
      <c r="I18" s="27">
        <v>21</v>
      </c>
      <c r="J18" s="27">
        <v>87</v>
      </c>
      <c r="K18" s="28">
        <v>349</v>
      </c>
      <c r="L18" s="27">
        <v>8</v>
      </c>
    </row>
    <row r="19" spans="1:12" ht="12.75" customHeight="1" x14ac:dyDescent="0.25">
      <c r="A19" s="23"/>
      <c r="B19" s="24"/>
      <c r="C19" s="57"/>
      <c r="D19" s="69" t="s">
        <v>35</v>
      </c>
      <c r="E19" s="64" t="s">
        <v>50</v>
      </c>
      <c r="F19" s="27">
        <v>20</v>
      </c>
      <c r="G19" s="27">
        <v>2</v>
      </c>
      <c r="H19" s="27">
        <v>0</v>
      </c>
      <c r="I19" s="27">
        <v>10</v>
      </c>
      <c r="J19" s="27">
        <v>47</v>
      </c>
      <c r="K19" s="28" t="s">
        <v>51</v>
      </c>
      <c r="L19" s="27">
        <v>4.22</v>
      </c>
    </row>
    <row r="20" spans="1:12" ht="12.75" customHeight="1" x14ac:dyDescent="0.25">
      <c r="A20" s="23"/>
      <c r="B20" s="24"/>
      <c r="C20" s="57"/>
      <c r="D20" s="69" t="s">
        <v>36</v>
      </c>
      <c r="E20" s="64" t="s">
        <v>52</v>
      </c>
      <c r="F20" s="27">
        <v>50</v>
      </c>
      <c r="G20" s="27">
        <v>3</v>
      </c>
      <c r="H20" s="27">
        <v>0</v>
      </c>
      <c r="I20" s="27">
        <v>19</v>
      </c>
      <c r="J20" s="27">
        <v>99</v>
      </c>
      <c r="K20" s="28" t="s">
        <v>51</v>
      </c>
      <c r="L20" s="27">
        <v>5.92</v>
      </c>
    </row>
    <row r="21" spans="1:12" ht="12.75" customHeight="1" x14ac:dyDescent="0.25">
      <c r="A21" s="23"/>
      <c r="B21" s="24"/>
      <c r="C21" s="57"/>
      <c r="D21" s="69"/>
      <c r="E21" s="64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3"/>
      <c r="B22" s="24"/>
      <c r="C22" s="57"/>
      <c r="D22" s="69"/>
      <c r="E22" s="64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52"/>
      <c r="B23" s="53"/>
      <c r="C23" s="62"/>
      <c r="D23" s="71" t="s">
        <v>28</v>
      </c>
      <c r="E23" s="67"/>
      <c r="F23" s="54">
        <f t="shared" ref="F23:I23" si="0">SUM(F14:F22)</f>
        <v>830</v>
      </c>
      <c r="G23" s="54">
        <f t="shared" si="0"/>
        <v>28</v>
      </c>
      <c r="H23" s="54">
        <f t="shared" si="0"/>
        <v>32</v>
      </c>
      <c r="I23" s="54">
        <f t="shared" si="0"/>
        <v>102</v>
      </c>
      <c r="J23" s="54">
        <f>SUM(J14:J22)</f>
        <v>847</v>
      </c>
      <c r="K23" s="55"/>
      <c r="L23" s="54">
        <f>SUM(L14:L22)</f>
        <v>161.99999999999997</v>
      </c>
    </row>
    <row r="24" spans="1:12" ht="12.75" customHeight="1" x14ac:dyDescent="0.25">
      <c r="A24" s="46">
        <f>A6</f>
        <v>1</v>
      </c>
      <c r="B24" s="47">
        <f>B6</f>
        <v>1</v>
      </c>
      <c r="C24" s="60" t="s">
        <v>39</v>
      </c>
      <c r="D24" s="72" t="s">
        <v>40</v>
      </c>
      <c r="E24" s="66" t="s">
        <v>82</v>
      </c>
      <c r="F24" s="48">
        <v>100</v>
      </c>
      <c r="G24" s="48">
        <v>6</v>
      </c>
      <c r="H24" s="48">
        <v>6</v>
      </c>
      <c r="I24" s="48">
        <v>53</v>
      </c>
      <c r="J24" s="48">
        <v>296</v>
      </c>
      <c r="K24" s="49">
        <v>428</v>
      </c>
      <c r="L24" s="48">
        <v>34</v>
      </c>
    </row>
    <row r="25" spans="1:12" ht="12.75" customHeight="1" x14ac:dyDescent="0.25">
      <c r="A25" s="50"/>
      <c r="B25" s="51"/>
      <c r="C25" s="61"/>
      <c r="D25" s="72" t="s">
        <v>34</v>
      </c>
      <c r="E25" s="66" t="s">
        <v>76</v>
      </c>
      <c r="F25" s="48">
        <v>200</v>
      </c>
      <c r="G25" s="48">
        <v>6</v>
      </c>
      <c r="H25" s="48">
        <v>2</v>
      </c>
      <c r="I25" s="48">
        <v>8</v>
      </c>
      <c r="J25" s="48">
        <v>74</v>
      </c>
      <c r="K25" s="49">
        <v>386</v>
      </c>
      <c r="L25" s="48">
        <v>50.81</v>
      </c>
    </row>
    <row r="26" spans="1:12" ht="14.25" customHeight="1" x14ac:dyDescent="0.25">
      <c r="A26" s="50"/>
      <c r="B26" s="51"/>
      <c r="C26" s="61"/>
      <c r="D26" s="73" t="s">
        <v>27</v>
      </c>
      <c r="E26" s="66"/>
      <c r="F26" s="48"/>
      <c r="G26" s="48"/>
      <c r="H26" s="48"/>
      <c r="I26" s="48"/>
      <c r="J26" s="48"/>
      <c r="K26" s="49"/>
      <c r="L26" s="48"/>
    </row>
    <row r="27" spans="1:12" ht="12.75" customHeight="1" x14ac:dyDescent="0.25">
      <c r="A27" s="23"/>
      <c r="B27" s="24"/>
      <c r="C27" s="25"/>
      <c r="D27" s="74"/>
      <c r="E27" s="26"/>
      <c r="F27" s="27"/>
      <c r="G27" s="27"/>
      <c r="H27" s="27"/>
      <c r="I27" s="27"/>
      <c r="J27" s="27"/>
      <c r="K27" s="28"/>
      <c r="L27" s="27"/>
    </row>
    <row r="28" spans="1:12" ht="12.75" customHeight="1" x14ac:dyDescent="0.25">
      <c r="A28" s="29"/>
      <c r="B28" s="30"/>
      <c r="C28" s="31"/>
      <c r="D28" s="32" t="s">
        <v>28</v>
      </c>
      <c r="E28" s="33"/>
      <c r="F28" s="34">
        <f>SUM(F24:F27)</f>
        <v>300</v>
      </c>
      <c r="G28" s="34">
        <f>SUM(G24:G27)</f>
        <v>12</v>
      </c>
      <c r="H28" s="34">
        <f>SUM(H24:H27)</f>
        <v>8</v>
      </c>
      <c r="I28" s="34">
        <f>SUM(I24:I27)</f>
        <v>61</v>
      </c>
      <c r="J28" s="34">
        <f>SUM(J24:J27)</f>
        <v>370</v>
      </c>
      <c r="K28" s="34"/>
      <c r="L28" s="34">
        <f>SUM(L24:L27)</f>
        <v>84.81</v>
      </c>
    </row>
    <row r="29" spans="1:12" ht="12.75" customHeight="1" thickBot="1" x14ac:dyDescent="0.3">
      <c r="A29" s="38">
        <f>A6</f>
        <v>1</v>
      </c>
      <c r="B29" s="39">
        <f>B6</f>
        <v>1</v>
      </c>
      <c r="C29" s="84" t="s">
        <v>37</v>
      </c>
      <c r="D29" s="85"/>
      <c r="E29" s="40"/>
      <c r="F29" s="41">
        <f>F13+F28+F23</f>
        <v>1700</v>
      </c>
      <c r="G29" s="41">
        <f>G13+G28+G23</f>
        <v>58</v>
      </c>
      <c r="H29" s="41">
        <f>H13+H28+H23</f>
        <v>58</v>
      </c>
      <c r="I29" s="41">
        <f>I13+I28+I23</f>
        <v>239</v>
      </c>
      <c r="J29" s="41">
        <f>J13+J28+J23</f>
        <v>1784</v>
      </c>
      <c r="K29" s="41"/>
      <c r="L29" s="41">
        <f>L13+L28+L23</f>
        <v>338.35</v>
      </c>
    </row>
    <row r="30" spans="1:12" ht="12.75" customHeight="1" x14ac:dyDescent="0.25">
      <c r="A30" s="19">
        <v>1</v>
      </c>
      <c r="B30" s="20">
        <v>2</v>
      </c>
      <c r="C30" s="56" t="s">
        <v>23</v>
      </c>
      <c r="D30" s="69" t="s">
        <v>24</v>
      </c>
      <c r="E30" s="63" t="s">
        <v>84</v>
      </c>
      <c r="F30" s="21">
        <v>90</v>
      </c>
      <c r="G30" s="21">
        <v>13</v>
      </c>
      <c r="H30" s="21">
        <v>10</v>
      </c>
      <c r="I30" s="21">
        <v>3</v>
      </c>
      <c r="J30" s="21">
        <v>154</v>
      </c>
      <c r="K30" s="22">
        <v>256</v>
      </c>
      <c r="L30" s="21">
        <v>80.88</v>
      </c>
    </row>
    <row r="31" spans="1:12" ht="12.75" customHeight="1" x14ac:dyDescent="0.25">
      <c r="A31" s="23"/>
      <c r="B31" s="24"/>
      <c r="C31" s="57"/>
      <c r="D31" s="69" t="s">
        <v>24</v>
      </c>
      <c r="E31" s="64" t="s">
        <v>53</v>
      </c>
      <c r="F31" s="27">
        <v>150</v>
      </c>
      <c r="G31" s="27">
        <v>4</v>
      </c>
      <c r="H31" s="27">
        <v>1</v>
      </c>
      <c r="I31" s="27">
        <v>37</v>
      </c>
      <c r="J31" s="27">
        <v>179</v>
      </c>
      <c r="K31" s="28">
        <v>202</v>
      </c>
      <c r="L31" s="27">
        <v>17.829999999999998</v>
      </c>
    </row>
    <row r="32" spans="1:12" ht="12.75" customHeight="1" x14ac:dyDescent="0.25">
      <c r="A32" s="23"/>
      <c r="B32" s="24"/>
      <c r="C32" s="57"/>
      <c r="D32" s="76" t="s">
        <v>25</v>
      </c>
      <c r="E32" s="64" t="s">
        <v>60</v>
      </c>
      <c r="F32" s="27">
        <v>200</v>
      </c>
      <c r="G32" s="27">
        <v>3</v>
      </c>
      <c r="H32" s="27">
        <v>3</v>
      </c>
      <c r="I32" s="27">
        <v>10</v>
      </c>
      <c r="J32" s="27">
        <v>110</v>
      </c>
      <c r="K32" s="28">
        <v>382</v>
      </c>
      <c r="L32" s="27">
        <v>19</v>
      </c>
    </row>
    <row r="33" spans="1:12" ht="12.75" customHeight="1" x14ac:dyDescent="0.25">
      <c r="A33" s="23"/>
      <c r="B33" s="24"/>
      <c r="C33" s="57"/>
      <c r="D33" s="76" t="s">
        <v>26</v>
      </c>
      <c r="E33" s="64" t="s">
        <v>50</v>
      </c>
      <c r="F33" s="27">
        <v>40</v>
      </c>
      <c r="G33" s="27">
        <v>3</v>
      </c>
      <c r="H33" s="27">
        <v>0</v>
      </c>
      <c r="I33" s="27">
        <v>19</v>
      </c>
      <c r="J33" s="27">
        <v>94</v>
      </c>
      <c r="K33" s="28" t="s">
        <v>51</v>
      </c>
      <c r="L33" s="27">
        <v>4.22</v>
      </c>
    </row>
    <row r="34" spans="1:12" ht="12.75" customHeight="1" x14ac:dyDescent="0.25">
      <c r="A34" s="23"/>
      <c r="B34" s="24"/>
      <c r="C34" s="57"/>
      <c r="D34" s="76" t="s">
        <v>27</v>
      </c>
      <c r="E34" s="64" t="s">
        <v>83</v>
      </c>
      <c r="F34" s="27">
        <v>100</v>
      </c>
      <c r="G34" s="27">
        <v>0</v>
      </c>
      <c r="H34" s="27">
        <v>0</v>
      </c>
      <c r="I34" s="27">
        <v>10</v>
      </c>
      <c r="J34" s="27">
        <v>43</v>
      </c>
      <c r="K34" s="28">
        <v>338</v>
      </c>
      <c r="L34" s="27">
        <v>25.39</v>
      </c>
    </row>
    <row r="35" spans="1:12" ht="12.75" customHeight="1" x14ac:dyDescent="0.25">
      <c r="A35" s="23"/>
      <c r="B35" s="24"/>
      <c r="C35" s="57"/>
      <c r="D35" s="76"/>
      <c r="E35" s="64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23"/>
      <c r="B36" s="24"/>
      <c r="C36" s="57"/>
      <c r="D36" s="75"/>
      <c r="E36" s="64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23"/>
      <c r="B37" s="24"/>
      <c r="C37" s="57"/>
      <c r="D37" s="75"/>
      <c r="E37" s="64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29"/>
      <c r="B38" s="30"/>
      <c r="C38" s="58"/>
      <c r="D38" s="70" t="s">
        <v>28</v>
      </c>
      <c r="E38" s="65"/>
      <c r="F38" s="34">
        <f t="shared" ref="F38:J38" si="1">SUM(F30:F37)</f>
        <v>580</v>
      </c>
      <c r="G38" s="34">
        <f t="shared" si="1"/>
        <v>23</v>
      </c>
      <c r="H38" s="34">
        <f t="shared" si="1"/>
        <v>14</v>
      </c>
      <c r="I38" s="34">
        <f t="shared" si="1"/>
        <v>79</v>
      </c>
      <c r="J38" s="34">
        <f t="shared" si="1"/>
        <v>580</v>
      </c>
      <c r="K38" s="35"/>
      <c r="L38" s="34">
        <f>SUM(L30:L37)</f>
        <v>147.32</v>
      </c>
    </row>
    <row r="39" spans="1:12" ht="12.75" customHeight="1" x14ac:dyDescent="0.25">
      <c r="A39" s="36">
        <f>A30</f>
        <v>1</v>
      </c>
      <c r="B39" s="37">
        <f t="shared" ref="B39" si="2">B30</f>
        <v>2</v>
      </c>
      <c r="C39" s="59" t="s">
        <v>29</v>
      </c>
      <c r="D39" s="69" t="s">
        <v>30</v>
      </c>
      <c r="E39" s="64" t="s">
        <v>85</v>
      </c>
      <c r="F39" s="27">
        <v>60</v>
      </c>
      <c r="G39" s="27">
        <v>1</v>
      </c>
      <c r="H39" s="27"/>
      <c r="I39" s="27">
        <v>13</v>
      </c>
      <c r="J39" s="27">
        <v>51</v>
      </c>
      <c r="K39" s="28">
        <v>75</v>
      </c>
      <c r="L39" s="27">
        <v>7.99</v>
      </c>
    </row>
    <row r="40" spans="1:12" ht="12.75" customHeight="1" x14ac:dyDescent="0.25">
      <c r="A40" s="23"/>
      <c r="B40" s="24"/>
      <c r="C40" s="57"/>
      <c r="D40" s="69" t="s">
        <v>31</v>
      </c>
      <c r="E40" s="64" t="s">
        <v>86</v>
      </c>
      <c r="F40" s="27">
        <v>250</v>
      </c>
      <c r="G40" s="27">
        <v>3</v>
      </c>
      <c r="H40" s="27">
        <v>3</v>
      </c>
      <c r="I40" s="27">
        <v>13</v>
      </c>
      <c r="J40" s="27">
        <v>136</v>
      </c>
      <c r="K40" s="28">
        <v>96</v>
      </c>
      <c r="L40" s="27">
        <v>31.52</v>
      </c>
    </row>
    <row r="41" spans="1:12" ht="12.75" customHeight="1" x14ac:dyDescent="0.25">
      <c r="A41" s="23"/>
      <c r="B41" s="24"/>
      <c r="C41" s="57"/>
      <c r="D41" s="69" t="s">
        <v>32</v>
      </c>
      <c r="E41" s="64" t="s">
        <v>87</v>
      </c>
      <c r="F41" s="27">
        <v>90</v>
      </c>
      <c r="G41" s="27">
        <v>10</v>
      </c>
      <c r="H41" s="27">
        <v>7</v>
      </c>
      <c r="I41" s="27">
        <v>10</v>
      </c>
      <c r="J41" s="27">
        <v>154</v>
      </c>
      <c r="K41" s="28">
        <v>294</v>
      </c>
      <c r="L41" s="27">
        <v>48.27</v>
      </c>
    </row>
    <row r="42" spans="1:12" ht="12.75" customHeight="1" x14ac:dyDescent="0.25">
      <c r="A42" s="23"/>
      <c r="B42" s="24"/>
      <c r="C42" s="57"/>
      <c r="D42" s="69" t="s">
        <v>33</v>
      </c>
      <c r="E42" s="64" t="s">
        <v>65</v>
      </c>
      <c r="F42" s="27">
        <v>150</v>
      </c>
      <c r="G42" s="27">
        <v>3</v>
      </c>
      <c r="H42" s="27">
        <v>5</v>
      </c>
      <c r="I42" s="27">
        <v>14</v>
      </c>
      <c r="J42" s="27">
        <v>168</v>
      </c>
      <c r="K42" s="28">
        <v>321</v>
      </c>
      <c r="L42" s="27">
        <v>28.38</v>
      </c>
    </row>
    <row r="43" spans="1:12" ht="12.75" customHeight="1" x14ac:dyDescent="0.25">
      <c r="A43" s="23"/>
      <c r="B43" s="24"/>
      <c r="C43" s="57"/>
      <c r="D43" s="69" t="s">
        <v>34</v>
      </c>
      <c r="E43" s="64" t="s">
        <v>88</v>
      </c>
      <c r="F43" s="27">
        <v>200</v>
      </c>
      <c r="G43" s="27">
        <v>1</v>
      </c>
      <c r="H43" s="27">
        <v>0</v>
      </c>
      <c r="I43" s="27">
        <v>10</v>
      </c>
      <c r="J43" s="27">
        <v>114</v>
      </c>
      <c r="K43" s="28">
        <v>347</v>
      </c>
      <c r="L43" s="27">
        <v>30</v>
      </c>
    </row>
    <row r="44" spans="1:12" ht="12.75" customHeight="1" x14ac:dyDescent="0.25">
      <c r="A44" s="23"/>
      <c r="B44" s="24"/>
      <c r="C44" s="57"/>
      <c r="D44" s="69" t="s">
        <v>35</v>
      </c>
      <c r="E44" s="64" t="s">
        <v>50</v>
      </c>
      <c r="F44" s="27">
        <v>40</v>
      </c>
      <c r="G44" s="27">
        <v>3</v>
      </c>
      <c r="H44" s="27">
        <v>0</v>
      </c>
      <c r="I44" s="27">
        <v>19</v>
      </c>
      <c r="J44" s="27">
        <v>110</v>
      </c>
      <c r="K44" s="28" t="s">
        <v>51</v>
      </c>
      <c r="L44" s="27">
        <v>5.92</v>
      </c>
    </row>
    <row r="45" spans="1:12" ht="12.75" customHeight="1" x14ac:dyDescent="0.25">
      <c r="A45" s="23"/>
      <c r="B45" s="24"/>
      <c r="C45" s="57"/>
      <c r="D45" s="69" t="s">
        <v>36</v>
      </c>
      <c r="E45" s="64" t="s">
        <v>52</v>
      </c>
      <c r="F45" s="27">
        <v>20</v>
      </c>
      <c r="G45" s="27">
        <v>2</v>
      </c>
      <c r="H45" s="27">
        <v>0</v>
      </c>
      <c r="I45" s="27">
        <v>15</v>
      </c>
      <c r="J45" s="27">
        <v>69</v>
      </c>
      <c r="K45" s="28" t="s">
        <v>51</v>
      </c>
      <c r="L45" s="27">
        <v>2.96</v>
      </c>
    </row>
    <row r="46" spans="1:12" ht="12.75" customHeight="1" x14ac:dyDescent="0.25">
      <c r="A46" s="23"/>
      <c r="B46" s="24"/>
      <c r="C46" s="57"/>
      <c r="D46" s="69"/>
      <c r="E46" s="64"/>
      <c r="F46" s="27"/>
      <c r="G46" s="27"/>
      <c r="H46" s="27"/>
      <c r="I46" s="27"/>
      <c r="J46" s="27"/>
      <c r="K46" s="28"/>
      <c r="L46" s="27"/>
    </row>
    <row r="47" spans="1:12" ht="12.75" customHeight="1" x14ac:dyDescent="0.25">
      <c r="A47" s="23"/>
      <c r="B47" s="24"/>
      <c r="C47" s="57"/>
      <c r="D47" s="69"/>
      <c r="E47" s="64"/>
      <c r="F47" s="27"/>
      <c r="G47" s="27"/>
      <c r="H47" s="27"/>
      <c r="I47" s="27"/>
      <c r="J47" s="27"/>
      <c r="K47" s="28"/>
      <c r="L47" s="27"/>
    </row>
    <row r="48" spans="1:12" ht="15.75" customHeight="1" x14ac:dyDescent="0.25">
      <c r="A48" s="52"/>
      <c r="B48" s="53"/>
      <c r="C48" s="62"/>
      <c r="D48" s="71" t="s">
        <v>28</v>
      </c>
      <c r="E48" s="67"/>
      <c r="F48" s="54">
        <f t="shared" ref="F48:I48" si="3">SUM(F39:F47)</f>
        <v>810</v>
      </c>
      <c r="G48" s="54">
        <f t="shared" si="3"/>
        <v>23</v>
      </c>
      <c r="H48" s="54">
        <f t="shared" si="3"/>
        <v>15</v>
      </c>
      <c r="I48" s="54">
        <f t="shared" si="3"/>
        <v>94</v>
      </c>
      <c r="J48" s="54">
        <f>SUM(J39:J47)</f>
        <v>802</v>
      </c>
      <c r="K48" s="55"/>
      <c r="L48" s="54">
        <f>SUM(L39:L47)</f>
        <v>155.04</v>
      </c>
    </row>
    <row r="49" spans="1:12" ht="12.75" customHeight="1" x14ac:dyDescent="0.25">
      <c r="A49" s="46">
        <f>A30</f>
        <v>1</v>
      </c>
      <c r="B49" s="47">
        <f>B30</f>
        <v>2</v>
      </c>
      <c r="C49" s="60" t="s">
        <v>39</v>
      </c>
      <c r="D49" s="72" t="s">
        <v>40</v>
      </c>
      <c r="E49" s="66" t="s">
        <v>89</v>
      </c>
      <c r="F49" s="48">
        <v>75</v>
      </c>
      <c r="G49" s="48">
        <v>1</v>
      </c>
      <c r="H49" s="48">
        <v>8</v>
      </c>
      <c r="I49" s="48">
        <v>54</v>
      </c>
      <c r="J49" s="48">
        <v>224</v>
      </c>
      <c r="K49" s="49" t="s">
        <v>51</v>
      </c>
      <c r="L49" s="48">
        <v>48</v>
      </c>
    </row>
    <row r="50" spans="1:12" ht="12.75" customHeight="1" x14ac:dyDescent="0.25">
      <c r="A50" s="50"/>
      <c r="B50" s="51"/>
      <c r="C50" s="61"/>
      <c r="D50" s="72" t="s">
        <v>34</v>
      </c>
      <c r="E50" s="66" t="s">
        <v>45</v>
      </c>
      <c r="F50" s="48">
        <v>200</v>
      </c>
      <c r="G50" s="48">
        <v>0</v>
      </c>
      <c r="H50" s="48">
        <v>0</v>
      </c>
      <c r="I50" s="48">
        <v>10</v>
      </c>
      <c r="J50" s="48">
        <v>40</v>
      </c>
      <c r="K50" s="49">
        <v>376</v>
      </c>
      <c r="L50" s="48">
        <v>2.8</v>
      </c>
    </row>
    <row r="51" spans="1:12" ht="12.75" customHeight="1" x14ac:dyDescent="0.25">
      <c r="A51" s="50"/>
      <c r="B51" s="51"/>
      <c r="C51" s="61"/>
      <c r="D51" s="73" t="s">
        <v>27</v>
      </c>
      <c r="E51" s="66"/>
      <c r="F51" s="48"/>
      <c r="G51" s="48"/>
      <c r="H51" s="48"/>
      <c r="I51" s="48"/>
      <c r="J51" s="48"/>
      <c r="K51" s="49"/>
      <c r="L51" s="48"/>
    </row>
    <row r="52" spans="1:12" ht="12.75" customHeight="1" x14ac:dyDescent="0.25">
      <c r="A52" s="23"/>
      <c r="B52" s="24"/>
      <c r="C52" s="25"/>
      <c r="D52" s="74"/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9"/>
      <c r="B53" s="30"/>
      <c r="C53" s="31"/>
      <c r="D53" s="32" t="s">
        <v>28</v>
      </c>
      <c r="E53" s="33"/>
      <c r="F53" s="34">
        <f>SUM(F49:F52)</f>
        <v>275</v>
      </c>
      <c r="G53" s="34">
        <f>SUM(G49:G52)</f>
        <v>1</v>
      </c>
      <c r="H53" s="34">
        <f>SUM(H49:H52)</f>
        <v>8</v>
      </c>
      <c r="I53" s="34">
        <f>SUM(I49:I52)</f>
        <v>64</v>
      </c>
      <c r="J53" s="34">
        <f>SUM(J49:J52)</f>
        <v>264</v>
      </c>
      <c r="K53" s="34"/>
      <c r="L53" s="34">
        <f>SUM(L49:L52)</f>
        <v>50.8</v>
      </c>
    </row>
    <row r="54" spans="1:12" ht="15.75" customHeight="1" thickBot="1" x14ac:dyDescent="0.3">
      <c r="A54" s="38">
        <f>A49</f>
        <v>1</v>
      </c>
      <c r="B54" s="39">
        <f>B49</f>
        <v>2</v>
      </c>
      <c r="C54" s="84" t="s">
        <v>37</v>
      </c>
      <c r="D54" s="85"/>
      <c r="E54" s="40"/>
      <c r="F54" s="41">
        <f>F38+F48+F53</f>
        <v>1665</v>
      </c>
      <c r="G54" s="41">
        <f t="shared" ref="G54:J54" si="4">G38+G48+G53</f>
        <v>47</v>
      </c>
      <c r="H54" s="41">
        <f t="shared" si="4"/>
        <v>37</v>
      </c>
      <c r="I54" s="41">
        <f t="shared" si="4"/>
        <v>237</v>
      </c>
      <c r="J54" s="41">
        <f t="shared" si="4"/>
        <v>1646</v>
      </c>
      <c r="K54" s="41"/>
      <c r="L54" s="41">
        <f t="shared" ref="L54" si="5">L38+L48+L53</f>
        <v>353.16</v>
      </c>
    </row>
    <row r="55" spans="1:12" ht="12.75" customHeight="1" x14ac:dyDescent="0.25">
      <c r="A55" s="19">
        <v>1</v>
      </c>
      <c r="B55" s="20">
        <v>3</v>
      </c>
      <c r="C55" s="56" t="s">
        <v>23</v>
      </c>
      <c r="D55" s="69" t="s">
        <v>24</v>
      </c>
      <c r="E55" s="63" t="s">
        <v>90</v>
      </c>
      <c r="F55" s="21">
        <v>150</v>
      </c>
      <c r="G55" s="21">
        <v>14</v>
      </c>
      <c r="H55" s="21">
        <v>25</v>
      </c>
      <c r="I55" s="21">
        <v>3</v>
      </c>
      <c r="J55" s="21">
        <v>292</v>
      </c>
      <c r="K55" s="22">
        <v>210</v>
      </c>
      <c r="L55" s="21">
        <v>45.32</v>
      </c>
    </row>
    <row r="56" spans="1:12" ht="12.75" customHeight="1" x14ac:dyDescent="0.25">
      <c r="A56" s="23"/>
      <c r="B56" s="24"/>
      <c r="C56" s="57"/>
      <c r="D56" s="77" t="s">
        <v>30</v>
      </c>
      <c r="E56" s="64" t="s">
        <v>64</v>
      </c>
      <c r="F56" s="27">
        <v>60</v>
      </c>
      <c r="G56" s="27">
        <v>1</v>
      </c>
      <c r="H56" s="27"/>
      <c r="I56" s="27">
        <v>3</v>
      </c>
      <c r="J56" s="27">
        <v>36</v>
      </c>
      <c r="K56" s="28">
        <v>133</v>
      </c>
      <c r="L56" s="27">
        <v>22.6</v>
      </c>
    </row>
    <row r="57" spans="1:12" ht="12.75" customHeight="1" x14ac:dyDescent="0.25">
      <c r="A57" s="23"/>
      <c r="B57" s="24"/>
      <c r="C57" s="57"/>
      <c r="D57" s="76" t="s">
        <v>25</v>
      </c>
      <c r="E57" s="64" t="s">
        <v>45</v>
      </c>
      <c r="F57" s="27">
        <v>200</v>
      </c>
      <c r="G57" s="27">
        <v>0</v>
      </c>
      <c r="H57" s="27"/>
      <c r="I57" s="27">
        <v>10</v>
      </c>
      <c r="J57" s="27">
        <v>40</v>
      </c>
      <c r="K57" s="28">
        <v>376</v>
      </c>
      <c r="L57" s="27">
        <v>2.8</v>
      </c>
    </row>
    <row r="58" spans="1:12" ht="12.75" customHeight="1" x14ac:dyDescent="0.25">
      <c r="A58" s="23"/>
      <c r="B58" s="24"/>
      <c r="C58" s="57"/>
      <c r="D58" s="76" t="s">
        <v>26</v>
      </c>
      <c r="E58" s="64" t="s">
        <v>50</v>
      </c>
      <c r="F58" s="27">
        <v>40</v>
      </c>
      <c r="G58" s="27">
        <v>3</v>
      </c>
      <c r="H58" s="27">
        <v>1</v>
      </c>
      <c r="I58" s="27">
        <v>19</v>
      </c>
      <c r="J58" s="27">
        <v>93</v>
      </c>
      <c r="K58" s="28" t="s">
        <v>51</v>
      </c>
      <c r="L58" s="27">
        <v>4.22</v>
      </c>
    </row>
    <row r="59" spans="1:12" ht="12.75" customHeight="1" x14ac:dyDescent="0.25">
      <c r="A59" s="23"/>
      <c r="B59" s="24"/>
      <c r="C59" s="57"/>
      <c r="D59" s="76" t="s">
        <v>27</v>
      </c>
      <c r="E59" s="64" t="s">
        <v>83</v>
      </c>
      <c r="F59" s="27">
        <v>100</v>
      </c>
      <c r="G59" s="27">
        <v>2</v>
      </c>
      <c r="H59" s="27">
        <v>0</v>
      </c>
      <c r="I59" s="27">
        <v>17</v>
      </c>
      <c r="J59" s="27">
        <v>57</v>
      </c>
      <c r="K59" s="28">
        <v>338</v>
      </c>
      <c r="L59" s="27">
        <v>45.2</v>
      </c>
    </row>
    <row r="60" spans="1:12" ht="12.75" customHeight="1" x14ac:dyDescent="0.25">
      <c r="A60" s="23"/>
      <c r="B60" s="24"/>
      <c r="C60" s="57"/>
      <c r="D60" s="76"/>
      <c r="E60" s="64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23"/>
      <c r="B61" s="24"/>
      <c r="C61" s="57"/>
      <c r="D61" s="75"/>
      <c r="E61" s="64"/>
      <c r="F61" s="27"/>
      <c r="G61" s="27"/>
      <c r="H61" s="27"/>
      <c r="I61" s="27"/>
      <c r="J61" s="27"/>
      <c r="K61" s="28"/>
      <c r="L61" s="27"/>
    </row>
    <row r="62" spans="1:12" ht="12.75" customHeight="1" x14ac:dyDescent="0.25">
      <c r="A62" s="23"/>
      <c r="B62" s="24"/>
      <c r="C62" s="57"/>
      <c r="D62" s="75"/>
      <c r="E62" s="64"/>
      <c r="F62" s="27"/>
      <c r="G62" s="27"/>
      <c r="H62" s="27"/>
      <c r="I62" s="27"/>
      <c r="J62" s="27"/>
      <c r="K62" s="28"/>
      <c r="L62" s="27"/>
    </row>
    <row r="63" spans="1:12" ht="12.75" customHeight="1" x14ac:dyDescent="0.25">
      <c r="A63" s="29"/>
      <c r="B63" s="30"/>
      <c r="C63" s="58"/>
      <c r="D63" s="70" t="s">
        <v>28</v>
      </c>
      <c r="E63" s="65"/>
      <c r="F63" s="34">
        <f t="shared" ref="F63:J63" si="6">SUM(F55:F62)</f>
        <v>550</v>
      </c>
      <c r="G63" s="34">
        <f t="shared" si="6"/>
        <v>20</v>
      </c>
      <c r="H63" s="34">
        <f t="shared" si="6"/>
        <v>26</v>
      </c>
      <c r="I63" s="34">
        <f t="shared" si="6"/>
        <v>52</v>
      </c>
      <c r="J63" s="34">
        <f t="shared" si="6"/>
        <v>518</v>
      </c>
      <c r="K63" s="35"/>
      <c r="L63" s="34">
        <f>SUM(L55:L62)</f>
        <v>120.14</v>
      </c>
    </row>
    <row r="64" spans="1:12" ht="12.75" customHeight="1" x14ac:dyDescent="0.25">
      <c r="A64" s="36">
        <f>A55</f>
        <v>1</v>
      </c>
      <c r="B64" s="37">
        <f t="shared" ref="B64" si="7">B55</f>
        <v>3</v>
      </c>
      <c r="C64" s="59" t="s">
        <v>29</v>
      </c>
      <c r="D64" s="69" t="s">
        <v>30</v>
      </c>
      <c r="E64" s="64" t="s">
        <v>91</v>
      </c>
      <c r="F64" s="27">
        <v>60</v>
      </c>
      <c r="G64" s="27">
        <v>1</v>
      </c>
      <c r="H64" s="27">
        <v>0</v>
      </c>
      <c r="I64" s="27">
        <v>5</v>
      </c>
      <c r="J64" s="27">
        <v>12</v>
      </c>
      <c r="K64" s="28">
        <v>70</v>
      </c>
      <c r="L64" s="27">
        <v>14.7</v>
      </c>
    </row>
    <row r="65" spans="1:12" ht="12.75" customHeight="1" x14ac:dyDescent="0.25">
      <c r="A65" s="23"/>
      <c r="B65" s="24"/>
      <c r="C65" s="57"/>
      <c r="D65" s="69" t="s">
        <v>31</v>
      </c>
      <c r="E65" s="64" t="s">
        <v>62</v>
      </c>
      <c r="F65" s="27">
        <v>250</v>
      </c>
      <c r="G65" s="27">
        <v>3</v>
      </c>
      <c r="H65" s="27">
        <v>3</v>
      </c>
      <c r="I65" s="27">
        <v>16</v>
      </c>
      <c r="J65" s="27">
        <v>98</v>
      </c>
      <c r="K65" s="28">
        <v>124</v>
      </c>
      <c r="L65" s="27">
        <v>31.5</v>
      </c>
    </row>
    <row r="66" spans="1:12" ht="12.75" customHeight="1" x14ac:dyDescent="0.25">
      <c r="A66" s="23"/>
      <c r="B66" s="24"/>
      <c r="C66" s="57"/>
      <c r="D66" s="69" t="s">
        <v>32</v>
      </c>
      <c r="E66" s="64" t="s">
        <v>72</v>
      </c>
      <c r="F66" s="27">
        <v>90</v>
      </c>
      <c r="G66" s="27">
        <v>16</v>
      </c>
      <c r="H66" s="27">
        <v>13</v>
      </c>
      <c r="I66" s="27"/>
      <c r="J66" s="27">
        <v>210</v>
      </c>
      <c r="K66" s="28">
        <v>322</v>
      </c>
      <c r="L66" s="27">
        <v>52.74</v>
      </c>
    </row>
    <row r="67" spans="1:12" ht="12.75" customHeight="1" x14ac:dyDescent="0.25">
      <c r="A67" s="23"/>
      <c r="B67" s="24"/>
      <c r="C67" s="57"/>
      <c r="D67" s="69" t="s">
        <v>33</v>
      </c>
      <c r="E67" s="64" t="s">
        <v>53</v>
      </c>
      <c r="F67" s="27">
        <v>150</v>
      </c>
      <c r="G67" s="27">
        <v>3</v>
      </c>
      <c r="H67" s="27">
        <v>3</v>
      </c>
      <c r="I67" s="27">
        <v>37</v>
      </c>
      <c r="J67" s="27">
        <v>180</v>
      </c>
      <c r="K67" s="28">
        <v>202</v>
      </c>
      <c r="L67" s="27">
        <v>19.079999999999998</v>
      </c>
    </row>
    <row r="68" spans="1:12" ht="12.75" customHeight="1" x14ac:dyDescent="0.25">
      <c r="A68" s="23"/>
      <c r="B68" s="24"/>
      <c r="C68" s="57"/>
      <c r="D68" s="69" t="s">
        <v>34</v>
      </c>
      <c r="E68" s="64" t="s">
        <v>59</v>
      </c>
      <c r="F68" s="27">
        <v>200</v>
      </c>
      <c r="G68" s="27">
        <v>1</v>
      </c>
      <c r="H68" s="27">
        <v>0</v>
      </c>
      <c r="I68" s="27">
        <v>19</v>
      </c>
      <c r="J68" s="27">
        <v>90</v>
      </c>
      <c r="K68" s="28">
        <v>388</v>
      </c>
      <c r="L68" s="27">
        <v>10</v>
      </c>
    </row>
    <row r="69" spans="1:12" ht="12.75" customHeight="1" x14ac:dyDescent="0.25">
      <c r="A69" s="23"/>
      <c r="B69" s="24"/>
      <c r="C69" s="57"/>
      <c r="D69" s="69" t="s">
        <v>35</v>
      </c>
      <c r="E69" s="64" t="s">
        <v>50</v>
      </c>
      <c r="F69" s="27">
        <v>40</v>
      </c>
      <c r="G69" s="27">
        <v>3</v>
      </c>
      <c r="H69" s="27">
        <v>0</v>
      </c>
      <c r="I69" s="27">
        <v>19</v>
      </c>
      <c r="J69" s="27">
        <v>114</v>
      </c>
      <c r="K69" s="28" t="s">
        <v>51</v>
      </c>
      <c r="L69" s="27">
        <v>5.92</v>
      </c>
    </row>
    <row r="70" spans="1:12" ht="12.75" customHeight="1" x14ac:dyDescent="0.25">
      <c r="A70" s="23"/>
      <c r="B70" s="24"/>
      <c r="C70" s="57"/>
      <c r="D70" s="69" t="s">
        <v>36</v>
      </c>
      <c r="E70" s="64" t="s">
        <v>52</v>
      </c>
      <c r="F70" s="27">
        <v>20</v>
      </c>
      <c r="G70" s="27">
        <v>2</v>
      </c>
      <c r="H70" s="27">
        <v>0</v>
      </c>
      <c r="I70" s="27">
        <v>15</v>
      </c>
      <c r="J70" s="27">
        <v>69</v>
      </c>
      <c r="K70" s="28" t="s">
        <v>51</v>
      </c>
      <c r="L70" s="27">
        <v>1.96</v>
      </c>
    </row>
    <row r="71" spans="1:12" ht="12.75" customHeight="1" x14ac:dyDescent="0.25">
      <c r="A71" s="23"/>
      <c r="B71" s="24"/>
      <c r="C71" s="57"/>
      <c r="D71" s="69"/>
      <c r="E71" s="64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3"/>
      <c r="B72" s="24"/>
      <c r="C72" s="57"/>
      <c r="D72" s="69"/>
      <c r="E72" s="64"/>
      <c r="F72" s="27"/>
      <c r="G72" s="27"/>
      <c r="H72" s="27"/>
      <c r="I72" s="27"/>
      <c r="J72" s="27"/>
      <c r="K72" s="28"/>
      <c r="L72" s="27"/>
    </row>
    <row r="73" spans="1:12" ht="15.75" customHeight="1" x14ac:dyDescent="0.25">
      <c r="A73" s="52"/>
      <c r="B73" s="53"/>
      <c r="C73" s="62"/>
      <c r="D73" s="71" t="s">
        <v>28</v>
      </c>
      <c r="E73" s="67"/>
      <c r="F73" s="54">
        <f t="shared" ref="F73:I73" si="8">SUM(F64:F72)</f>
        <v>810</v>
      </c>
      <c r="G73" s="54">
        <f t="shared" si="8"/>
        <v>29</v>
      </c>
      <c r="H73" s="54">
        <f t="shared" si="8"/>
        <v>19</v>
      </c>
      <c r="I73" s="54">
        <f t="shared" si="8"/>
        <v>111</v>
      </c>
      <c r="J73" s="54">
        <f>SUM(J64:J72)</f>
        <v>773</v>
      </c>
      <c r="K73" s="55"/>
      <c r="L73" s="54">
        <f>SUM(L64:L72)</f>
        <v>135.89999999999998</v>
      </c>
    </row>
    <row r="74" spans="1:12" ht="12.75" customHeight="1" x14ac:dyDescent="0.25">
      <c r="A74" s="46">
        <f>A55</f>
        <v>1</v>
      </c>
      <c r="B74" s="47">
        <f>B55</f>
        <v>3</v>
      </c>
      <c r="C74" s="60" t="s">
        <v>39</v>
      </c>
      <c r="D74" s="72" t="s">
        <v>40</v>
      </c>
      <c r="E74" s="66" t="s">
        <v>73</v>
      </c>
      <c r="F74" s="48">
        <v>60</v>
      </c>
      <c r="G74" s="48">
        <v>5</v>
      </c>
      <c r="H74" s="48">
        <v>5</v>
      </c>
      <c r="I74" s="48">
        <v>34</v>
      </c>
      <c r="J74" s="48">
        <v>224</v>
      </c>
      <c r="K74" s="49" t="s">
        <v>51</v>
      </c>
      <c r="L74" s="48">
        <v>34</v>
      </c>
    </row>
    <row r="75" spans="1:12" ht="12.75" customHeight="1" x14ac:dyDescent="0.25">
      <c r="A75" s="50"/>
      <c r="B75" s="51"/>
      <c r="C75" s="61"/>
      <c r="D75" s="72" t="s">
        <v>34</v>
      </c>
      <c r="E75" s="66" t="s">
        <v>92</v>
      </c>
      <c r="F75" s="48">
        <v>200</v>
      </c>
      <c r="G75" s="48">
        <v>6</v>
      </c>
      <c r="H75" s="48">
        <v>6</v>
      </c>
      <c r="I75" s="48">
        <v>9</v>
      </c>
      <c r="J75" s="48">
        <v>126</v>
      </c>
      <c r="K75" s="49" t="s">
        <v>51</v>
      </c>
      <c r="L75" s="48">
        <v>63</v>
      </c>
    </row>
    <row r="76" spans="1:12" ht="12.75" customHeight="1" x14ac:dyDescent="0.25">
      <c r="A76" s="50"/>
      <c r="B76" s="51"/>
      <c r="C76" s="61"/>
      <c r="D76" s="73" t="s">
        <v>27</v>
      </c>
      <c r="E76" s="66"/>
      <c r="F76" s="48"/>
      <c r="G76" s="48"/>
      <c r="H76" s="48"/>
      <c r="I76" s="48"/>
      <c r="J76" s="48"/>
      <c r="K76" s="49"/>
      <c r="L76" s="48"/>
    </row>
    <row r="77" spans="1:12" ht="12.75" customHeight="1" x14ac:dyDescent="0.25">
      <c r="A77" s="23"/>
      <c r="B77" s="24"/>
      <c r="C77" s="25"/>
      <c r="D77" s="74"/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9"/>
      <c r="B78" s="30"/>
      <c r="C78" s="31"/>
      <c r="D78" s="32" t="s">
        <v>28</v>
      </c>
      <c r="E78" s="33"/>
      <c r="F78" s="34">
        <f>SUM(F74:F77)</f>
        <v>260</v>
      </c>
      <c r="G78" s="34">
        <f>SUM(G74:G77)</f>
        <v>11</v>
      </c>
      <c r="H78" s="34">
        <f>SUM(H74:H77)</f>
        <v>11</v>
      </c>
      <c r="I78" s="34">
        <f>SUM(I74:I77)</f>
        <v>43</v>
      </c>
      <c r="J78" s="34">
        <f>SUM(J74:J77)</f>
        <v>350</v>
      </c>
      <c r="K78" s="34"/>
      <c r="L78" s="34">
        <f>SUM(L74:L77)</f>
        <v>97</v>
      </c>
    </row>
    <row r="79" spans="1:12" ht="15.75" customHeight="1" thickBot="1" x14ac:dyDescent="0.3">
      <c r="A79" s="38">
        <f>A74</f>
        <v>1</v>
      </c>
      <c r="B79" s="39">
        <f>B74</f>
        <v>3</v>
      </c>
      <c r="C79" s="84" t="s">
        <v>37</v>
      </c>
      <c r="D79" s="85"/>
      <c r="E79" s="40"/>
      <c r="F79" s="41">
        <f>F63+F73+F78</f>
        <v>1620</v>
      </c>
      <c r="G79" s="41">
        <f t="shared" ref="G79:L79" si="9">G63+G73+G78</f>
        <v>60</v>
      </c>
      <c r="H79" s="41">
        <f t="shared" si="9"/>
        <v>56</v>
      </c>
      <c r="I79" s="41">
        <f t="shared" si="9"/>
        <v>206</v>
      </c>
      <c r="J79" s="41">
        <f t="shared" si="9"/>
        <v>1641</v>
      </c>
      <c r="K79" s="41"/>
      <c r="L79" s="41">
        <f t="shared" si="9"/>
        <v>353.03999999999996</v>
      </c>
    </row>
    <row r="80" spans="1:12" ht="12.75" customHeight="1" x14ac:dyDescent="0.25">
      <c r="A80" s="19">
        <v>1</v>
      </c>
      <c r="B80" s="20">
        <v>4</v>
      </c>
      <c r="C80" s="56" t="s">
        <v>23</v>
      </c>
      <c r="D80" s="69" t="s">
        <v>24</v>
      </c>
      <c r="E80" s="63" t="s">
        <v>63</v>
      </c>
      <c r="F80" s="21">
        <v>210</v>
      </c>
      <c r="G80" s="21">
        <v>6</v>
      </c>
      <c r="H80" s="21">
        <v>11</v>
      </c>
      <c r="I80" s="21">
        <v>33</v>
      </c>
      <c r="J80" s="21">
        <v>252</v>
      </c>
      <c r="K80" s="22">
        <v>181</v>
      </c>
      <c r="L80" s="21">
        <v>31.96</v>
      </c>
    </row>
    <row r="81" spans="1:12" ht="12.75" customHeight="1" x14ac:dyDescent="0.25">
      <c r="A81" s="23"/>
      <c r="B81" s="24"/>
      <c r="C81" s="57"/>
      <c r="D81" s="77" t="s">
        <v>30</v>
      </c>
      <c r="E81" s="78" t="s">
        <v>93</v>
      </c>
      <c r="F81" s="79">
        <v>50</v>
      </c>
      <c r="G81" s="79">
        <v>6</v>
      </c>
      <c r="H81" s="79">
        <v>6</v>
      </c>
      <c r="I81" s="79"/>
      <c r="J81" s="79">
        <v>76</v>
      </c>
      <c r="K81" s="80">
        <v>209</v>
      </c>
      <c r="L81" s="79">
        <v>18.690000000000001</v>
      </c>
    </row>
    <row r="82" spans="1:12" ht="12.75" customHeight="1" x14ac:dyDescent="0.25">
      <c r="A82" s="23"/>
      <c r="B82" s="24"/>
      <c r="C82" s="57"/>
      <c r="D82" s="76" t="s">
        <v>25</v>
      </c>
      <c r="E82" s="64" t="s">
        <v>55</v>
      </c>
      <c r="F82" s="27">
        <v>200</v>
      </c>
      <c r="G82" s="27">
        <v>0</v>
      </c>
      <c r="H82" s="27">
        <v>0</v>
      </c>
      <c r="I82" s="27">
        <v>10</v>
      </c>
      <c r="J82" s="27">
        <v>42</v>
      </c>
      <c r="K82" s="28">
        <v>377</v>
      </c>
      <c r="L82" s="27">
        <v>5.68</v>
      </c>
    </row>
    <row r="83" spans="1:12" ht="12.75" customHeight="1" x14ac:dyDescent="0.25">
      <c r="A83" s="23"/>
      <c r="B83" s="24"/>
      <c r="C83" s="57"/>
      <c r="D83" s="76" t="s">
        <v>26</v>
      </c>
      <c r="E83" s="64" t="s">
        <v>97</v>
      </c>
      <c r="F83" s="27">
        <v>55</v>
      </c>
      <c r="G83" s="27">
        <v>9</v>
      </c>
      <c r="H83" s="27">
        <v>6</v>
      </c>
      <c r="I83" s="27">
        <v>19</v>
      </c>
      <c r="J83" s="27">
        <v>183</v>
      </c>
      <c r="K83" s="28" t="s">
        <v>51</v>
      </c>
      <c r="L83" s="27">
        <v>20.92</v>
      </c>
    </row>
    <row r="84" spans="1:12" ht="12.75" customHeight="1" x14ac:dyDescent="0.25">
      <c r="A84" s="23"/>
      <c r="B84" s="24"/>
      <c r="C84" s="57"/>
      <c r="D84" s="76" t="s">
        <v>27</v>
      </c>
      <c r="E84" s="64" t="s">
        <v>100</v>
      </c>
      <c r="F84" s="27">
        <v>100</v>
      </c>
      <c r="G84" s="27">
        <v>0</v>
      </c>
      <c r="H84" s="27">
        <v>0</v>
      </c>
      <c r="I84" s="27">
        <v>10</v>
      </c>
      <c r="J84" s="27">
        <v>57</v>
      </c>
      <c r="K84" s="28">
        <v>338</v>
      </c>
      <c r="L84" s="27">
        <v>37.89</v>
      </c>
    </row>
    <row r="85" spans="1:12" ht="12.75" customHeight="1" x14ac:dyDescent="0.25">
      <c r="A85" s="23"/>
      <c r="B85" s="24"/>
      <c r="C85" s="57"/>
      <c r="D85" s="76"/>
      <c r="E85" s="64"/>
      <c r="F85" s="27"/>
      <c r="G85" s="27"/>
      <c r="H85" s="27"/>
      <c r="I85" s="27"/>
      <c r="J85" s="27"/>
      <c r="K85" s="28"/>
      <c r="L85" s="27"/>
    </row>
    <row r="86" spans="1:12" ht="12.75" customHeight="1" x14ac:dyDescent="0.25">
      <c r="A86" s="23"/>
      <c r="B86" s="24"/>
      <c r="C86" s="57"/>
      <c r="D86" s="75"/>
      <c r="E86" s="64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3"/>
      <c r="B87" s="24"/>
      <c r="C87" s="57"/>
      <c r="D87" s="75"/>
      <c r="E87" s="64"/>
      <c r="F87" s="27"/>
      <c r="G87" s="27"/>
      <c r="H87" s="27"/>
      <c r="I87" s="27"/>
      <c r="J87" s="27"/>
      <c r="K87" s="28"/>
      <c r="L87" s="27"/>
    </row>
    <row r="88" spans="1:12" ht="12.75" customHeight="1" x14ac:dyDescent="0.25">
      <c r="A88" s="29"/>
      <c r="B88" s="30"/>
      <c r="C88" s="58"/>
      <c r="D88" s="70" t="s">
        <v>28</v>
      </c>
      <c r="E88" s="65"/>
      <c r="F88" s="34">
        <f>SUM(F80:F87)</f>
        <v>615</v>
      </c>
      <c r="G88" s="34">
        <f>SUM(G80:G87)</f>
        <v>21</v>
      </c>
      <c r="H88" s="34">
        <f>SUM(H80:H87)</f>
        <v>23</v>
      </c>
      <c r="I88" s="34">
        <f>SUM(I80:I87)</f>
        <v>72</v>
      </c>
      <c r="J88" s="34">
        <f>SUM(J80:J87)</f>
        <v>610</v>
      </c>
      <c r="K88" s="35"/>
      <c r="L88" s="34">
        <f>SUM(L80:L87)</f>
        <v>115.14</v>
      </c>
    </row>
    <row r="89" spans="1:12" ht="12.75" customHeight="1" x14ac:dyDescent="0.25">
      <c r="A89" s="36">
        <f>A80</f>
        <v>1</v>
      </c>
      <c r="B89" s="37">
        <f>B80</f>
        <v>4</v>
      </c>
      <c r="C89" s="59" t="s">
        <v>29</v>
      </c>
      <c r="D89" s="69" t="s">
        <v>30</v>
      </c>
      <c r="E89" s="64" t="s">
        <v>67</v>
      </c>
      <c r="F89" s="27">
        <v>60</v>
      </c>
      <c r="G89" s="27">
        <v>1</v>
      </c>
      <c r="H89" s="27">
        <v>3</v>
      </c>
      <c r="I89" s="27">
        <v>5</v>
      </c>
      <c r="J89" s="27">
        <v>51</v>
      </c>
      <c r="K89" s="28">
        <v>47</v>
      </c>
      <c r="L89" s="27">
        <v>24.5</v>
      </c>
    </row>
    <row r="90" spans="1:12" ht="12.75" customHeight="1" x14ac:dyDescent="0.25">
      <c r="A90" s="23"/>
      <c r="B90" s="24"/>
      <c r="C90" s="57"/>
      <c r="D90" s="69" t="s">
        <v>31</v>
      </c>
      <c r="E90" s="64" t="s">
        <v>68</v>
      </c>
      <c r="F90" s="27">
        <v>250</v>
      </c>
      <c r="G90" s="27">
        <v>5</v>
      </c>
      <c r="H90" s="27">
        <v>4</v>
      </c>
      <c r="I90" s="27">
        <v>14</v>
      </c>
      <c r="J90" s="27">
        <v>128</v>
      </c>
      <c r="K90" s="28">
        <v>102</v>
      </c>
      <c r="L90" s="27">
        <v>32.5</v>
      </c>
    </row>
    <row r="91" spans="1:12" ht="12.75" customHeight="1" x14ac:dyDescent="0.25">
      <c r="A91" s="23"/>
      <c r="B91" s="24"/>
      <c r="C91" s="57"/>
      <c r="D91" s="69" t="s">
        <v>32</v>
      </c>
      <c r="E91" s="64" t="s">
        <v>94</v>
      </c>
      <c r="F91" s="27">
        <v>175</v>
      </c>
      <c r="G91" s="27">
        <v>16</v>
      </c>
      <c r="H91" s="27">
        <v>18</v>
      </c>
      <c r="I91" s="27">
        <v>17</v>
      </c>
      <c r="J91" s="27">
        <v>295</v>
      </c>
      <c r="K91" s="28">
        <v>259</v>
      </c>
      <c r="L91" s="27">
        <v>82.48</v>
      </c>
    </row>
    <row r="92" spans="1:12" ht="12.75" customHeight="1" x14ac:dyDescent="0.25">
      <c r="A92" s="23"/>
      <c r="B92" s="24"/>
      <c r="C92" s="57"/>
      <c r="D92" s="69" t="s">
        <v>34</v>
      </c>
      <c r="E92" s="64" t="s">
        <v>95</v>
      </c>
      <c r="F92" s="27">
        <v>200</v>
      </c>
      <c r="G92" s="27">
        <v>0</v>
      </c>
      <c r="H92" s="27">
        <v>0</v>
      </c>
      <c r="I92" s="27">
        <v>22</v>
      </c>
      <c r="J92" s="27">
        <v>124</v>
      </c>
      <c r="K92" s="28">
        <v>350</v>
      </c>
      <c r="L92" s="27">
        <v>17.8</v>
      </c>
    </row>
    <row r="93" spans="1:12" ht="12.75" customHeight="1" x14ac:dyDescent="0.25">
      <c r="A93" s="23"/>
      <c r="B93" s="24"/>
      <c r="C93" s="57"/>
      <c r="D93" s="69" t="s">
        <v>35</v>
      </c>
      <c r="E93" s="64" t="s">
        <v>50</v>
      </c>
      <c r="F93" s="27">
        <v>20</v>
      </c>
      <c r="G93" s="27">
        <v>2</v>
      </c>
      <c r="H93" s="27">
        <v>0</v>
      </c>
      <c r="I93" s="27">
        <v>10</v>
      </c>
      <c r="J93" s="27">
        <v>58</v>
      </c>
      <c r="K93" s="28" t="s">
        <v>51</v>
      </c>
      <c r="L93" s="27">
        <v>4.22</v>
      </c>
    </row>
    <row r="94" spans="1:12" ht="12.75" customHeight="1" x14ac:dyDescent="0.25">
      <c r="A94" s="23"/>
      <c r="B94" s="24"/>
      <c r="C94" s="57"/>
      <c r="D94" s="69" t="s">
        <v>36</v>
      </c>
      <c r="E94" s="64" t="s">
        <v>52</v>
      </c>
      <c r="F94" s="27">
        <v>50</v>
      </c>
      <c r="G94" s="27">
        <v>3</v>
      </c>
      <c r="H94" s="27">
        <v>0</v>
      </c>
      <c r="I94" s="27">
        <v>15</v>
      </c>
      <c r="J94" s="27">
        <v>99</v>
      </c>
      <c r="K94" s="28" t="s">
        <v>51</v>
      </c>
      <c r="L94" s="27">
        <v>1.35</v>
      </c>
    </row>
    <row r="95" spans="1:12" ht="12.75" customHeight="1" x14ac:dyDescent="0.25">
      <c r="A95" s="23"/>
      <c r="B95" s="24"/>
      <c r="C95" s="57"/>
      <c r="D95" s="69"/>
      <c r="E95" s="64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3"/>
      <c r="B96" s="24"/>
      <c r="C96" s="57"/>
      <c r="D96" s="69"/>
      <c r="E96" s="64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52"/>
      <c r="B97" s="53"/>
      <c r="C97" s="62"/>
      <c r="D97" s="71" t="s">
        <v>28</v>
      </c>
      <c r="E97" s="67"/>
      <c r="F97" s="54">
        <f>SUM(F89:F96)</f>
        <v>755</v>
      </c>
      <c r="G97" s="54">
        <f>SUM(G89:G96)</f>
        <v>27</v>
      </c>
      <c r="H97" s="54">
        <f>SUM(H89:H96)</f>
        <v>25</v>
      </c>
      <c r="I97" s="54">
        <f>SUM(I89:I96)</f>
        <v>83</v>
      </c>
      <c r="J97" s="54">
        <f>SUM(J89:J96)</f>
        <v>755</v>
      </c>
      <c r="K97" s="55"/>
      <c r="L97" s="54">
        <f>SUM(L89:L96)</f>
        <v>162.85000000000002</v>
      </c>
    </row>
    <row r="98" spans="1:12" ht="12.75" customHeight="1" x14ac:dyDescent="0.25">
      <c r="A98" s="46">
        <f>A80</f>
        <v>1</v>
      </c>
      <c r="B98" s="47">
        <f>B80</f>
        <v>4</v>
      </c>
      <c r="C98" s="60" t="s">
        <v>39</v>
      </c>
      <c r="D98" s="72" t="s">
        <v>40</v>
      </c>
      <c r="E98" s="66" t="s">
        <v>89</v>
      </c>
      <c r="F98" s="48">
        <v>60</v>
      </c>
      <c r="G98" s="48">
        <v>3</v>
      </c>
      <c r="H98" s="48">
        <v>1</v>
      </c>
      <c r="I98" s="48">
        <v>38</v>
      </c>
      <c r="J98" s="48">
        <v>188</v>
      </c>
      <c r="K98" s="49" t="s">
        <v>51</v>
      </c>
      <c r="L98" s="48">
        <v>34</v>
      </c>
    </row>
    <row r="99" spans="1:12" ht="12.75" customHeight="1" x14ac:dyDescent="0.25">
      <c r="A99" s="50"/>
      <c r="B99" s="51"/>
      <c r="C99" s="61"/>
      <c r="D99" s="72" t="s">
        <v>34</v>
      </c>
      <c r="E99" s="66" t="s">
        <v>96</v>
      </c>
      <c r="F99" s="48">
        <v>200</v>
      </c>
      <c r="G99" s="48">
        <v>1</v>
      </c>
      <c r="H99" s="48">
        <v>0</v>
      </c>
      <c r="I99" s="48">
        <v>10</v>
      </c>
      <c r="J99" s="48">
        <v>83</v>
      </c>
      <c r="K99" s="49">
        <v>89</v>
      </c>
      <c r="L99" s="48">
        <v>32</v>
      </c>
    </row>
    <row r="100" spans="1:12" ht="12.75" customHeight="1" x14ac:dyDescent="0.25">
      <c r="A100" s="50"/>
      <c r="B100" s="51"/>
      <c r="C100" s="61"/>
      <c r="D100" s="73" t="s">
        <v>27</v>
      </c>
      <c r="E100" s="66"/>
      <c r="F100" s="48"/>
      <c r="G100" s="48"/>
      <c r="H100" s="48"/>
      <c r="I100" s="48"/>
      <c r="J100" s="48"/>
      <c r="K100" s="49"/>
      <c r="L100" s="48"/>
    </row>
    <row r="101" spans="1:12" ht="12.75" customHeight="1" x14ac:dyDescent="0.25">
      <c r="A101" s="23"/>
      <c r="B101" s="24"/>
      <c r="C101" s="25"/>
      <c r="D101" s="74"/>
      <c r="E101" s="26"/>
      <c r="F101" s="27"/>
      <c r="G101" s="27"/>
      <c r="H101" s="27"/>
      <c r="I101" s="27"/>
      <c r="J101" s="27"/>
      <c r="K101" s="28"/>
      <c r="L101" s="27"/>
    </row>
    <row r="102" spans="1:12" ht="12.75" customHeight="1" x14ac:dyDescent="0.25">
      <c r="A102" s="29"/>
      <c r="B102" s="30"/>
      <c r="C102" s="31"/>
      <c r="D102" s="32" t="s">
        <v>28</v>
      </c>
      <c r="E102" s="33"/>
      <c r="F102" s="34">
        <f>SUM(F98:F101)</f>
        <v>260</v>
      </c>
      <c r="G102" s="34">
        <f>SUM(G98:G101)</f>
        <v>4</v>
      </c>
      <c r="H102" s="34">
        <f>SUM(H98:H101)</f>
        <v>1</v>
      </c>
      <c r="I102" s="34">
        <f>SUM(I98:I101)</f>
        <v>48</v>
      </c>
      <c r="J102" s="34">
        <f>SUM(J98:J101)</f>
        <v>271</v>
      </c>
      <c r="K102" s="34"/>
      <c r="L102" s="34">
        <f>SUM(L98:L101)</f>
        <v>66</v>
      </c>
    </row>
    <row r="103" spans="1:12" ht="12.75" customHeight="1" thickBot="1" x14ac:dyDescent="0.3">
      <c r="A103" s="42">
        <f>A98</f>
        <v>1</v>
      </c>
      <c r="B103" s="42">
        <f>B98</f>
        <v>4</v>
      </c>
      <c r="C103" s="84" t="s">
        <v>37</v>
      </c>
      <c r="D103" s="85"/>
      <c r="E103" s="40"/>
      <c r="F103" s="41">
        <f>F88+F97+F102</f>
        <v>1630</v>
      </c>
      <c r="G103" s="41">
        <f>G88+G97+G102</f>
        <v>52</v>
      </c>
      <c r="H103" s="41">
        <f>H88+H97+H102</f>
        <v>49</v>
      </c>
      <c r="I103" s="41">
        <f>I88+I97+I102</f>
        <v>203</v>
      </c>
      <c r="J103" s="41">
        <f>J88+J97+J102</f>
        <v>1636</v>
      </c>
      <c r="K103" s="41"/>
      <c r="L103" s="41">
        <f>L88+L97+L102</f>
        <v>343.99</v>
      </c>
    </row>
    <row r="104" spans="1:12" ht="12.75" customHeight="1" x14ac:dyDescent="0.25">
      <c r="A104" s="19">
        <v>1</v>
      </c>
      <c r="B104" s="20">
        <v>5</v>
      </c>
      <c r="C104" s="56" t="s">
        <v>23</v>
      </c>
      <c r="D104" s="69" t="s">
        <v>24</v>
      </c>
      <c r="E104" s="63" t="s">
        <v>98</v>
      </c>
      <c r="F104" s="21">
        <v>90</v>
      </c>
      <c r="G104" s="21">
        <v>15</v>
      </c>
      <c r="H104" s="21">
        <v>14</v>
      </c>
      <c r="I104" s="21">
        <v>10</v>
      </c>
      <c r="J104" s="21">
        <v>264</v>
      </c>
      <c r="K104" s="22">
        <v>268</v>
      </c>
      <c r="L104" s="21">
        <v>82.48</v>
      </c>
    </row>
    <row r="105" spans="1:12" ht="12.75" customHeight="1" x14ac:dyDescent="0.25">
      <c r="A105" s="23"/>
      <c r="B105" s="24"/>
      <c r="C105" s="57"/>
      <c r="D105" s="69" t="s">
        <v>24</v>
      </c>
      <c r="E105" s="64" t="s">
        <v>56</v>
      </c>
      <c r="F105" s="27">
        <v>150</v>
      </c>
      <c r="G105" s="27">
        <v>3</v>
      </c>
      <c r="H105" s="27">
        <v>5</v>
      </c>
      <c r="I105" s="27">
        <v>37</v>
      </c>
      <c r="J105" s="27">
        <v>173</v>
      </c>
      <c r="K105" s="28">
        <v>171</v>
      </c>
      <c r="L105" s="27">
        <v>16.21</v>
      </c>
    </row>
    <row r="106" spans="1:12" ht="12.75" customHeight="1" x14ac:dyDescent="0.25">
      <c r="A106" s="23"/>
      <c r="B106" s="24"/>
      <c r="C106" s="57"/>
      <c r="D106" s="76" t="s">
        <v>25</v>
      </c>
      <c r="E106" s="64" t="s">
        <v>99</v>
      </c>
      <c r="F106" s="27">
        <v>200</v>
      </c>
      <c r="G106" s="27">
        <v>3</v>
      </c>
      <c r="H106" s="27">
        <v>3</v>
      </c>
      <c r="I106" s="27">
        <v>10</v>
      </c>
      <c r="J106" s="27">
        <v>101</v>
      </c>
      <c r="K106" s="28">
        <v>379</v>
      </c>
      <c r="L106" s="27">
        <v>19</v>
      </c>
    </row>
    <row r="107" spans="1:12" ht="15.75" customHeight="1" x14ac:dyDescent="0.25">
      <c r="A107" s="23"/>
      <c r="B107" s="24"/>
      <c r="C107" s="57"/>
      <c r="D107" s="76" t="s">
        <v>26</v>
      </c>
      <c r="E107" s="64" t="s">
        <v>50</v>
      </c>
      <c r="F107" s="27">
        <v>40</v>
      </c>
      <c r="G107" s="27">
        <v>3</v>
      </c>
      <c r="H107" s="27">
        <v>0</v>
      </c>
      <c r="I107" s="27">
        <v>19</v>
      </c>
      <c r="J107" s="27">
        <v>94</v>
      </c>
      <c r="K107" s="28">
        <v>1</v>
      </c>
      <c r="L107" s="27">
        <v>5.92</v>
      </c>
    </row>
    <row r="108" spans="1:12" ht="12.75" customHeight="1" x14ac:dyDescent="0.25">
      <c r="A108" s="23"/>
      <c r="B108" s="24"/>
      <c r="C108" s="57"/>
      <c r="D108" s="76" t="s">
        <v>27</v>
      </c>
      <c r="E108" s="64" t="s">
        <v>83</v>
      </c>
      <c r="F108" s="27">
        <v>100</v>
      </c>
      <c r="G108" s="27"/>
      <c r="H108" s="27">
        <v>0</v>
      </c>
      <c r="I108" s="27">
        <v>10</v>
      </c>
      <c r="J108" s="27">
        <v>43</v>
      </c>
      <c r="K108" s="28">
        <v>338</v>
      </c>
      <c r="L108" s="27">
        <v>48.52</v>
      </c>
    </row>
    <row r="109" spans="1:12" ht="12.75" customHeight="1" x14ac:dyDescent="0.25">
      <c r="A109" s="23"/>
      <c r="B109" s="24"/>
      <c r="C109" s="57"/>
      <c r="D109" s="76"/>
      <c r="E109" s="64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3"/>
      <c r="B110" s="24"/>
      <c r="C110" s="57"/>
      <c r="D110" s="75"/>
      <c r="E110" s="64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3"/>
      <c r="B111" s="24"/>
      <c r="C111" s="57"/>
      <c r="D111" s="75"/>
      <c r="E111" s="64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9"/>
      <c r="B112" s="30"/>
      <c r="C112" s="58"/>
      <c r="D112" s="70" t="s">
        <v>28</v>
      </c>
      <c r="E112" s="65"/>
      <c r="F112" s="34">
        <f t="shared" ref="F112:J112" si="10">SUM(F104:F111)</f>
        <v>580</v>
      </c>
      <c r="G112" s="34">
        <f t="shared" si="10"/>
        <v>24</v>
      </c>
      <c r="H112" s="34">
        <f t="shared" si="10"/>
        <v>22</v>
      </c>
      <c r="I112" s="34">
        <f t="shared" si="10"/>
        <v>86</v>
      </c>
      <c r="J112" s="34">
        <f t="shared" si="10"/>
        <v>675</v>
      </c>
      <c r="K112" s="35"/>
      <c r="L112" s="34">
        <f>SUM(L104:L111)</f>
        <v>172.13</v>
      </c>
    </row>
    <row r="113" spans="1:12" ht="12.75" customHeight="1" x14ac:dyDescent="0.25">
      <c r="A113" s="36">
        <f>A104</f>
        <v>1</v>
      </c>
      <c r="B113" s="37">
        <f t="shared" ref="B113" si="11">B104</f>
        <v>5</v>
      </c>
      <c r="C113" s="59" t="s">
        <v>29</v>
      </c>
      <c r="D113" s="69" t="s">
        <v>30</v>
      </c>
      <c r="E113" s="64" t="s">
        <v>61</v>
      </c>
      <c r="F113" s="27">
        <v>60</v>
      </c>
      <c r="G113" s="27">
        <v>1</v>
      </c>
      <c r="H113" s="27">
        <v>4</v>
      </c>
      <c r="I113" s="27">
        <v>2</v>
      </c>
      <c r="J113" s="27">
        <v>42</v>
      </c>
      <c r="K113" s="28">
        <v>24</v>
      </c>
      <c r="L113" s="27">
        <v>38.92</v>
      </c>
    </row>
    <row r="114" spans="1:12" ht="12.75" customHeight="1" x14ac:dyDescent="0.25">
      <c r="A114" s="23"/>
      <c r="B114" s="24"/>
      <c r="C114" s="57"/>
      <c r="D114" s="69" t="s">
        <v>31</v>
      </c>
      <c r="E114" s="64" t="s">
        <v>101</v>
      </c>
      <c r="F114" s="27">
        <v>250</v>
      </c>
      <c r="G114" s="27">
        <v>2</v>
      </c>
      <c r="H114" s="27">
        <v>2</v>
      </c>
      <c r="I114" s="27">
        <v>15</v>
      </c>
      <c r="J114" s="27">
        <v>98</v>
      </c>
      <c r="K114" s="28">
        <v>103</v>
      </c>
      <c r="L114" s="27">
        <v>30.12</v>
      </c>
    </row>
    <row r="115" spans="1:12" ht="12.75" customHeight="1" x14ac:dyDescent="0.25">
      <c r="A115" s="23"/>
      <c r="B115" s="24"/>
      <c r="C115" s="57"/>
      <c r="D115" s="69" t="s">
        <v>32</v>
      </c>
      <c r="E115" s="64" t="s">
        <v>102</v>
      </c>
      <c r="F115" s="27">
        <v>245</v>
      </c>
      <c r="G115" s="27">
        <v>19</v>
      </c>
      <c r="H115" s="27">
        <v>12</v>
      </c>
      <c r="I115" s="27">
        <v>59</v>
      </c>
      <c r="J115" s="27">
        <v>426</v>
      </c>
      <c r="K115" s="28">
        <v>392</v>
      </c>
      <c r="L115" s="27">
        <v>158.27000000000001</v>
      </c>
    </row>
    <row r="116" spans="1:12" ht="12.75" customHeight="1" x14ac:dyDescent="0.25">
      <c r="A116" s="23"/>
      <c r="B116" s="24"/>
      <c r="C116" s="57"/>
      <c r="D116" s="69" t="s">
        <v>34</v>
      </c>
      <c r="E116" s="64" t="s">
        <v>57</v>
      </c>
      <c r="F116" s="27">
        <v>200</v>
      </c>
      <c r="G116" s="27">
        <v>1</v>
      </c>
      <c r="H116" s="27">
        <v>0</v>
      </c>
      <c r="I116" s="27">
        <v>20</v>
      </c>
      <c r="J116" s="27">
        <v>116</v>
      </c>
      <c r="K116" s="28">
        <v>342</v>
      </c>
      <c r="L116" s="27">
        <v>31</v>
      </c>
    </row>
    <row r="117" spans="1:12" ht="12.75" customHeight="1" x14ac:dyDescent="0.25">
      <c r="A117" s="23"/>
      <c r="B117" s="24"/>
      <c r="C117" s="57"/>
      <c r="D117" s="69" t="s">
        <v>35</v>
      </c>
      <c r="E117" s="64" t="s">
        <v>50</v>
      </c>
      <c r="F117" s="27">
        <v>20</v>
      </c>
      <c r="G117" s="27">
        <v>2</v>
      </c>
      <c r="H117" s="27">
        <v>0</v>
      </c>
      <c r="I117" s="27">
        <v>15</v>
      </c>
      <c r="J117" s="27">
        <v>47</v>
      </c>
      <c r="K117" s="28" t="s">
        <v>51</v>
      </c>
      <c r="L117" s="27">
        <v>2.96</v>
      </c>
    </row>
    <row r="118" spans="1:12" ht="12.75" customHeight="1" x14ac:dyDescent="0.25">
      <c r="A118" s="23"/>
      <c r="B118" s="24"/>
      <c r="C118" s="57"/>
      <c r="D118" s="69" t="s">
        <v>36</v>
      </c>
      <c r="E118" s="64" t="s">
        <v>52</v>
      </c>
      <c r="F118" s="27">
        <v>50</v>
      </c>
      <c r="G118" s="27">
        <v>2</v>
      </c>
      <c r="H118" s="27">
        <v>0</v>
      </c>
      <c r="I118" s="27">
        <v>15</v>
      </c>
      <c r="J118" s="27">
        <v>69</v>
      </c>
      <c r="K118" s="28" t="s">
        <v>51</v>
      </c>
      <c r="L118" s="27">
        <v>5.92</v>
      </c>
    </row>
    <row r="119" spans="1:12" ht="12.75" customHeight="1" x14ac:dyDescent="0.25">
      <c r="A119" s="23"/>
      <c r="B119" s="24"/>
      <c r="C119" s="57"/>
      <c r="D119" s="69"/>
      <c r="E119" s="64"/>
      <c r="F119" s="27"/>
      <c r="G119" s="27"/>
      <c r="H119" s="27"/>
      <c r="I119" s="27"/>
      <c r="J119" s="27"/>
      <c r="K119" s="28"/>
      <c r="L119" s="27"/>
    </row>
    <row r="120" spans="1:12" ht="12.75" customHeight="1" x14ac:dyDescent="0.25">
      <c r="A120" s="23"/>
      <c r="B120" s="24"/>
      <c r="C120" s="57"/>
      <c r="D120" s="69"/>
      <c r="E120" s="64"/>
      <c r="F120" s="27"/>
      <c r="G120" s="27"/>
      <c r="H120" s="27"/>
      <c r="I120" s="27"/>
      <c r="J120" s="27"/>
      <c r="K120" s="28"/>
      <c r="L120" s="27"/>
    </row>
    <row r="121" spans="1:12" ht="12.75" customHeight="1" x14ac:dyDescent="0.25">
      <c r="A121" s="52"/>
      <c r="B121" s="53"/>
      <c r="C121" s="62"/>
      <c r="D121" s="71" t="s">
        <v>28</v>
      </c>
      <c r="E121" s="67"/>
      <c r="F121" s="54">
        <f>SUM(F113:F120)</f>
        <v>825</v>
      </c>
      <c r="G121" s="54">
        <f>SUM(G113:G120)</f>
        <v>27</v>
      </c>
      <c r="H121" s="54">
        <f>SUM(H113:H120)</f>
        <v>18</v>
      </c>
      <c r="I121" s="54">
        <f>SUM(I113:I120)</f>
        <v>126</v>
      </c>
      <c r="J121" s="54">
        <f>SUM(J113:J120)</f>
        <v>798</v>
      </c>
      <c r="K121" s="55"/>
      <c r="L121" s="54">
        <f>SUM(L113:L120)</f>
        <v>267.19</v>
      </c>
    </row>
    <row r="122" spans="1:12" ht="12.75" customHeight="1" x14ac:dyDescent="0.25">
      <c r="A122" s="46">
        <f>A104</f>
        <v>1</v>
      </c>
      <c r="B122" s="47">
        <f>B104</f>
        <v>5</v>
      </c>
      <c r="C122" s="60" t="s">
        <v>39</v>
      </c>
      <c r="D122" s="72" t="s">
        <v>40</v>
      </c>
      <c r="E122" s="66" t="s">
        <v>103</v>
      </c>
      <c r="F122" s="48">
        <v>60</v>
      </c>
      <c r="G122" s="48">
        <v>3</v>
      </c>
      <c r="H122" s="48"/>
      <c r="I122" s="48">
        <v>24</v>
      </c>
      <c r="J122" s="48">
        <v>164</v>
      </c>
      <c r="K122" s="49" t="s">
        <v>51</v>
      </c>
      <c r="L122" s="48">
        <v>34</v>
      </c>
    </row>
    <row r="123" spans="1:12" ht="12.75" customHeight="1" x14ac:dyDescent="0.25">
      <c r="A123" s="50"/>
      <c r="B123" s="51"/>
      <c r="C123" s="61"/>
      <c r="D123" s="72" t="s">
        <v>34</v>
      </c>
      <c r="E123" s="66" t="s">
        <v>96</v>
      </c>
      <c r="F123" s="48">
        <v>200</v>
      </c>
      <c r="G123" s="48">
        <v>2</v>
      </c>
      <c r="H123" s="48">
        <v>0</v>
      </c>
      <c r="I123" s="48">
        <v>23</v>
      </c>
      <c r="J123" s="48">
        <v>98</v>
      </c>
      <c r="K123" s="49" t="s">
        <v>51</v>
      </c>
      <c r="L123" s="48">
        <v>31.2</v>
      </c>
    </row>
    <row r="124" spans="1:12" ht="12.75" customHeight="1" x14ac:dyDescent="0.25">
      <c r="A124" s="50"/>
      <c r="B124" s="51"/>
      <c r="C124" s="61"/>
      <c r="D124" s="73" t="s">
        <v>27</v>
      </c>
      <c r="E124" s="66"/>
      <c r="F124" s="48"/>
      <c r="G124" s="48"/>
      <c r="H124" s="48"/>
      <c r="I124" s="48"/>
      <c r="J124" s="48"/>
      <c r="K124" s="49"/>
      <c r="L124" s="48"/>
    </row>
    <row r="125" spans="1:12" ht="12.75" customHeight="1" x14ac:dyDescent="0.25">
      <c r="A125" s="23"/>
      <c r="B125" s="24"/>
      <c r="C125" s="25"/>
      <c r="D125" s="74"/>
      <c r="E125" s="26"/>
      <c r="F125" s="27"/>
      <c r="G125" s="27"/>
      <c r="H125" s="27"/>
      <c r="I125" s="27"/>
      <c r="J125" s="27"/>
      <c r="K125" s="28"/>
      <c r="L125" s="27"/>
    </row>
    <row r="126" spans="1:12" ht="12.75" customHeight="1" x14ac:dyDescent="0.25">
      <c r="A126" s="29"/>
      <c r="B126" s="30"/>
      <c r="C126" s="31"/>
      <c r="D126" s="32" t="s">
        <v>28</v>
      </c>
      <c r="E126" s="33"/>
      <c r="F126" s="34">
        <f>SUM(F122:F125)</f>
        <v>260</v>
      </c>
      <c r="G126" s="34">
        <f>SUM(G122:G125)</f>
        <v>5</v>
      </c>
      <c r="H126" s="34">
        <f>SUM(H122:H125)</f>
        <v>0</v>
      </c>
      <c r="I126" s="34">
        <f>SUM(I122:I125)</f>
        <v>47</v>
      </c>
      <c r="J126" s="34">
        <f>SUM(J122:J125)</f>
        <v>262</v>
      </c>
      <c r="K126" s="34"/>
      <c r="L126" s="34">
        <f>SUM(L122:L125)</f>
        <v>65.2</v>
      </c>
    </row>
    <row r="127" spans="1:12" ht="12.75" customHeight="1" thickBot="1" x14ac:dyDescent="0.3">
      <c r="A127" s="38">
        <f>A122</f>
        <v>1</v>
      </c>
      <c r="B127" s="39">
        <f>B122</f>
        <v>5</v>
      </c>
      <c r="C127" s="84" t="s">
        <v>37</v>
      </c>
      <c r="D127" s="85"/>
      <c r="E127" s="40"/>
      <c r="F127" s="41">
        <f>F112+F121+F126</f>
        <v>1665</v>
      </c>
      <c r="G127" s="41">
        <f>G112+G121+G126</f>
        <v>56</v>
      </c>
      <c r="H127" s="41">
        <f>H112+H121+H126</f>
        <v>40</v>
      </c>
      <c r="I127" s="41">
        <f>I112+I121+I126</f>
        <v>259</v>
      </c>
      <c r="J127" s="41">
        <f>J112+J121+J126</f>
        <v>1735</v>
      </c>
      <c r="K127" s="41"/>
      <c r="L127" s="41">
        <f>L112+L121+L126</f>
        <v>504.52</v>
      </c>
    </row>
    <row r="128" spans="1:12" ht="12.75" customHeight="1" x14ac:dyDescent="0.25">
      <c r="A128" s="19">
        <v>2</v>
      </c>
      <c r="B128" s="20">
        <v>1</v>
      </c>
      <c r="C128" s="56" t="s">
        <v>23</v>
      </c>
      <c r="D128" s="69" t="s">
        <v>24</v>
      </c>
      <c r="E128" s="63" t="s">
        <v>63</v>
      </c>
      <c r="F128" s="21">
        <v>210</v>
      </c>
      <c r="G128" s="21">
        <v>7</v>
      </c>
      <c r="H128" s="21">
        <v>11</v>
      </c>
      <c r="I128" s="21">
        <v>39</v>
      </c>
      <c r="J128" s="21">
        <v>286</v>
      </c>
      <c r="K128" s="22">
        <v>182</v>
      </c>
      <c r="L128" s="21">
        <v>31.2</v>
      </c>
    </row>
    <row r="129" spans="1:12" ht="12.75" customHeight="1" x14ac:dyDescent="0.25">
      <c r="A129" s="23"/>
      <c r="B129" s="24"/>
      <c r="C129" s="57"/>
      <c r="D129" s="77" t="s">
        <v>30</v>
      </c>
      <c r="E129" s="78" t="s">
        <v>93</v>
      </c>
      <c r="F129" s="79">
        <v>50</v>
      </c>
      <c r="G129" s="79">
        <v>6</v>
      </c>
      <c r="H129" s="79">
        <v>6</v>
      </c>
      <c r="I129" s="79"/>
      <c r="J129" s="79">
        <v>76</v>
      </c>
      <c r="K129" s="80">
        <v>209</v>
      </c>
      <c r="L129" s="79">
        <v>18.2</v>
      </c>
    </row>
    <row r="130" spans="1:12" ht="12.75" customHeight="1" x14ac:dyDescent="0.25">
      <c r="A130" s="23"/>
      <c r="B130" s="24"/>
      <c r="C130" s="57"/>
      <c r="D130" s="76" t="s">
        <v>25</v>
      </c>
      <c r="E130" s="64" t="s">
        <v>104</v>
      </c>
      <c r="F130" s="27">
        <v>200</v>
      </c>
      <c r="G130" s="27">
        <v>1</v>
      </c>
      <c r="H130" s="27"/>
      <c r="I130" s="27">
        <v>10</v>
      </c>
      <c r="J130" s="27">
        <v>42</v>
      </c>
      <c r="K130" s="28">
        <v>377</v>
      </c>
      <c r="L130" s="27">
        <v>5.46</v>
      </c>
    </row>
    <row r="131" spans="1:12" ht="12.75" customHeight="1" x14ac:dyDescent="0.25">
      <c r="A131" s="23"/>
      <c r="B131" s="24"/>
      <c r="C131" s="57"/>
      <c r="D131" s="76" t="s">
        <v>26</v>
      </c>
      <c r="E131" s="64" t="s">
        <v>46</v>
      </c>
      <c r="F131" s="27">
        <v>55</v>
      </c>
      <c r="G131" s="27">
        <v>9</v>
      </c>
      <c r="H131" s="27">
        <v>6</v>
      </c>
      <c r="I131" s="27">
        <v>19</v>
      </c>
      <c r="J131" s="27">
        <v>192</v>
      </c>
      <c r="K131" s="28" t="s">
        <v>51</v>
      </c>
      <c r="L131" s="27">
        <v>20.92</v>
      </c>
    </row>
    <row r="132" spans="1:12" ht="12.75" customHeight="1" x14ac:dyDescent="0.25">
      <c r="A132" s="23"/>
      <c r="B132" s="24"/>
      <c r="C132" s="57"/>
      <c r="D132" s="76" t="s">
        <v>27</v>
      </c>
      <c r="E132" s="64" t="s">
        <v>83</v>
      </c>
      <c r="F132" s="27">
        <v>100</v>
      </c>
      <c r="G132" s="27"/>
      <c r="H132" s="27">
        <v>0</v>
      </c>
      <c r="I132" s="27">
        <v>10</v>
      </c>
      <c r="J132" s="27">
        <v>47</v>
      </c>
      <c r="K132" s="28">
        <v>338</v>
      </c>
      <c r="L132" s="27">
        <v>32.46</v>
      </c>
    </row>
    <row r="133" spans="1:12" ht="12.75" customHeight="1" x14ac:dyDescent="0.25">
      <c r="A133" s="23"/>
      <c r="B133" s="24"/>
      <c r="C133" s="57"/>
      <c r="D133" s="76"/>
      <c r="E133" s="64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23"/>
      <c r="B134" s="24"/>
      <c r="C134" s="57"/>
      <c r="D134" s="75"/>
      <c r="E134" s="64"/>
      <c r="F134" s="27"/>
      <c r="G134" s="27"/>
      <c r="H134" s="27"/>
      <c r="I134" s="27"/>
      <c r="J134" s="27"/>
      <c r="K134" s="28"/>
      <c r="L134" s="27"/>
    </row>
    <row r="135" spans="1:12" ht="15.75" customHeight="1" x14ac:dyDescent="0.25">
      <c r="A135" s="23"/>
      <c r="B135" s="24"/>
      <c r="C135" s="57"/>
      <c r="D135" s="75"/>
      <c r="E135" s="64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29"/>
      <c r="B136" s="30"/>
      <c r="C136" s="58"/>
      <c r="D136" s="70" t="s">
        <v>28</v>
      </c>
      <c r="E136" s="65"/>
      <c r="F136" s="34">
        <f>SUM(F128:F135)</f>
        <v>615</v>
      </c>
      <c r="G136" s="34">
        <f>SUM(G128:G135)</f>
        <v>23</v>
      </c>
      <c r="H136" s="34">
        <f>SUM(H128:H135)</f>
        <v>23</v>
      </c>
      <c r="I136" s="34">
        <f>SUM(I128:I135)</f>
        <v>78</v>
      </c>
      <c r="J136" s="34">
        <f>SUM(J128:J135)</f>
        <v>643</v>
      </c>
      <c r="K136" s="35"/>
      <c r="L136" s="34">
        <f>SUM(L128:L135)</f>
        <v>108.24000000000001</v>
      </c>
    </row>
    <row r="137" spans="1:12" ht="12.75" customHeight="1" x14ac:dyDescent="0.25">
      <c r="A137" s="36">
        <f>A128</f>
        <v>2</v>
      </c>
      <c r="B137" s="37">
        <f>B128</f>
        <v>1</v>
      </c>
      <c r="C137" s="59" t="s">
        <v>29</v>
      </c>
      <c r="D137" s="69" t="s">
        <v>30</v>
      </c>
      <c r="E137" s="64" t="s">
        <v>105</v>
      </c>
      <c r="F137" s="27">
        <v>60</v>
      </c>
      <c r="G137" s="27">
        <v>1</v>
      </c>
      <c r="H137" s="27">
        <v>2</v>
      </c>
      <c r="I137" s="27">
        <v>4</v>
      </c>
      <c r="J137" s="27">
        <v>86</v>
      </c>
      <c r="K137" s="28">
        <v>64</v>
      </c>
      <c r="L137" s="27">
        <v>37.479999999999997</v>
      </c>
    </row>
    <row r="138" spans="1:12" ht="12.75" customHeight="1" x14ac:dyDescent="0.25">
      <c r="A138" s="23"/>
      <c r="B138" s="24"/>
      <c r="C138" s="57"/>
      <c r="D138" s="69" t="s">
        <v>31</v>
      </c>
      <c r="E138" s="64" t="s">
        <v>106</v>
      </c>
      <c r="F138" s="27">
        <v>220</v>
      </c>
      <c r="G138" s="27">
        <v>5</v>
      </c>
      <c r="H138" s="27">
        <v>4</v>
      </c>
      <c r="I138" s="27">
        <v>12</v>
      </c>
      <c r="J138" s="27">
        <v>154</v>
      </c>
      <c r="K138" s="28">
        <v>84</v>
      </c>
      <c r="L138" s="27">
        <v>28.37</v>
      </c>
    </row>
    <row r="139" spans="1:12" ht="12.75" customHeight="1" x14ac:dyDescent="0.25">
      <c r="A139" s="23"/>
      <c r="B139" s="24"/>
      <c r="C139" s="57"/>
      <c r="D139" s="69" t="s">
        <v>32</v>
      </c>
      <c r="E139" s="64" t="s">
        <v>107</v>
      </c>
      <c r="F139" s="27">
        <v>90</v>
      </c>
      <c r="G139" s="27">
        <v>11</v>
      </c>
      <c r="H139" s="27">
        <v>14</v>
      </c>
      <c r="I139" s="27">
        <v>14</v>
      </c>
      <c r="J139" s="27">
        <v>168</v>
      </c>
      <c r="K139" s="28">
        <v>280</v>
      </c>
      <c r="L139" s="27">
        <v>73.47</v>
      </c>
    </row>
    <row r="140" spans="1:12" ht="12.75" customHeight="1" x14ac:dyDescent="0.25">
      <c r="A140" s="23"/>
      <c r="B140" s="24"/>
      <c r="C140" s="57"/>
      <c r="D140" s="69" t="s">
        <v>33</v>
      </c>
      <c r="E140" s="64" t="s">
        <v>80</v>
      </c>
      <c r="F140" s="27">
        <v>150</v>
      </c>
      <c r="G140" s="27">
        <v>7</v>
      </c>
      <c r="H140" s="27">
        <v>5</v>
      </c>
      <c r="I140" s="27">
        <v>31</v>
      </c>
      <c r="J140" s="27">
        <v>195</v>
      </c>
      <c r="K140" s="28">
        <v>171</v>
      </c>
      <c r="L140" s="27">
        <v>14.57</v>
      </c>
    </row>
    <row r="141" spans="1:12" ht="12.75" customHeight="1" x14ac:dyDescent="0.25">
      <c r="A141" s="23"/>
      <c r="B141" s="24"/>
      <c r="C141" s="57"/>
      <c r="D141" s="69" t="s">
        <v>34</v>
      </c>
      <c r="E141" s="64" t="s">
        <v>108</v>
      </c>
      <c r="F141" s="27">
        <v>200</v>
      </c>
      <c r="G141" s="27">
        <v>1</v>
      </c>
      <c r="H141" s="27">
        <v>0</v>
      </c>
      <c r="I141" s="27">
        <v>10</v>
      </c>
      <c r="J141" s="27">
        <v>79</v>
      </c>
      <c r="K141" s="28">
        <v>348</v>
      </c>
      <c r="L141" s="27">
        <v>30.71</v>
      </c>
    </row>
    <row r="142" spans="1:12" ht="12.75" customHeight="1" x14ac:dyDescent="0.25">
      <c r="A142" s="23"/>
      <c r="B142" s="24"/>
      <c r="C142" s="57"/>
      <c r="D142" s="69" t="s">
        <v>35</v>
      </c>
      <c r="E142" s="64" t="s">
        <v>50</v>
      </c>
      <c r="F142" s="27">
        <v>20</v>
      </c>
      <c r="G142" s="27">
        <v>2</v>
      </c>
      <c r="H142" s="27">
        <v>0</v>
      </c>
      <c r="I142" s="27">
        <v>15</v>
      </c>
      <c r="J142" s="27">
        <v>47</v>
      </c>
      <c r="K142" s="28" t="s">
        <v>51</v>
      </c>
      <c r="L142" s="27">
        <v>2.96</v>
      </c>
    </row>
    <row r="143" spans="1:12" ht="12.75" customHeight="1" x14ac:dyDescent="0.25">
      <c r="A143" s="23"/>
      <c r="B143" s="24"/>
      <c r="C143" s="57"/>
      <c r="D143" s="69" t="s">
        <v>36</v>
      </c>
      <c r="E143" s="64" t="s">
        <v>52</v>
      </c>
      <c r="F143" s="27">
        <v>50</v>
      </c>
      <c r="G143" s="27">
        <v>3</v>
      </c>
      <c r="H143" s="27">
        <v>0</v>
      </c>
      <c r="I143" s="27">
        <v>15</v>
      </c>
      <c r="J143" s="27">
        <v>89</v>
      </c>
      <c r="K143" s="28" t="s">
        <v>51</v>
      </c>
      <c r="L143" s="27">
        <v>4.92</v>
      </c>
    </row>
    <row r="144" spans="1:12" ht="12.75" customHeight="1" x14ac:dyDescent="0.25">
      <c r="A144" s="23"/>
      <c r="B144" s="24"/>
      <c r="C144" s="57"/>
      <c r="D144" s="69"/>
      <c r="E144" s="64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25">
      <c r="A145" s="23"/>
      <c r="B145" s="24"/>
      <c r="C145" s="57"/>
      <c r="D145" s="69"/>
      <c r="E145" s="64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52"/>
      <c r="B146" s="53"/>
      <c r="C146" s="62"/>
      <c r="D146" s="71" t="s">
        <v>28</v>
      </c>
      <c r="E146" s="67"/>
      <c r="F146" s="54">
        <f t="shared" ref="F146:I146" si="12">SUM(F137:F145)</f>
        <v>790</v>
      </c>
      <c r="G146" s="54">
        <f t="shared" si="12"/>
        <v>30</v>
      </c>
      <c r="H146" s="54">
        <f t="shared" si="12"/>
        <v>25</v>
      </c>
      <c r="I146" s="54">
        <f t="shared" si="12"/>
        <v>101</v>
      </c>
      <c r="J146" s="54">
        <f>SUM(J137:J145)</f>
        <v>818</v>
      </c>
      <c r="K146" s="55"/>
      <c r="L146" s="54">
        <f>SUM(L137:L145)</f>
        <v>192.48</v>
      </c>
    </row>
    <row r="147" spans="1:12" ht="12.75" customHeight="1" x14ac:dyDescent="0.25">
      <c r="A147" s="46">
        <f>A128</f>
        <v>2</v>
      </c>
      <c r="B147" s="47">
        <f>B128</f>
        <v>1</v>
      </c>
      <c r="C147" s="60" t="s">
        <v>39</v>
      </c>
      <c r="D147" s="72" t="s">
        <v>40</v>
      </c>
      <c r="E147" s="66" t="s">
        <v>109</v>
      </c>
      <c r="F147" s="48">
        <v>100</v>
      </c>
      <c r="G147" s="48">
        <v>1</v>
      </c>
      <c r="H147" s="48">
        <v>3</v>
      </c>
      <c r="I147" s="48">
        <v>40</v>
      </c>
      <c r="J147" s="48">
        <v>207</v>
      </c>
      <c r="K147" s="49" t="s">
        <v>51</v>
      </c>
      <c r="L147" s="48">
        <v>34</v>
      </c>
    </row>
    <row r="148" spans="1:12" ht="15" customHeight="1" x14ac:dyDescent="0.25">
      <c r="A148" s="50"/>
      <c r="B148" s="51"/>
      <c r="C148" s="61"/>
      <c r="D148" s="72" t="s">
        <v>34</v>
      </c>
      <c r="E148" s="66" t="s">
        <v>110</v>
      </c>
      <c r="F148" s="48">
        <v>200</v>
      </c>
      <c r="G148" s="48">
        <v>3</v>
      </c>
      <c r="H148" s="48">
        <v>3</v>
      </c>
      <c r="I148" s="48">
        <v>10</v>
      </c>
      <c r="J148" s="48">
        <v>63</v>
      </c>
      <c r="K148" s="49" t="s">
        <v>51</v>
      </c>
      <c r="L148" s="48">
        <v>63</v>
      </c>
    </row>
    <row r="149" spans="1:12" ht="15" customHeight="1" x14ac:dyDescent="0.25">
      <c r="A149" s="50"/>
      <c r="B149" s="51"/>
      <c r="C149" s="61"/>
      <c r="D149" s="73" t="s">
        <v>27</v>
      </c>
      <c r="E149" s="66"/>
      <c r="F149" s="48"/>
      <c r="G149" s="48"/>
      <c r="H149" s="48"/>
      <c r="I149" s="48"/>
      <c r="J149" s="48"/>
      <c r="K149" s="49"/>
      <c r="L149" s="48"/>
    </row>
    <row r="150" spans="1:12" ht="15" customHeight="1" x14ac:dyDescent="0.25">
      <c r="A150" s="23"/>
      <c r="B150" s="24"/>
      <c r="C150" s="25"/>
      <c r="D150" s="74"/>
      <c r="E150" s="26"/>
      <c r="F150" s="27"/>
      <c r="G150" s="27"/>
      <c r="H150" s="27"/>
      <c r="I150" s="27"/>
      <c r="J150" s="27"/>
      <c r="K150" s="28"/>
      <c r="L150" s="27"/>
    </row>
    <row r="151" spans="1:12" ht="15" customHeight="1" x14ac:dyDescent="0.25">
      <c r="A151" s="29"/>
      <c r="B151" s="30"/>
      <c r="C151" s="31"/>
      <c r="D151" s="32" t="s">
        <v>28</v>
      </c>
      <c r="E151" s="33"/>
      <c r="F151" s="34">
        <f>SUM(F147:F150)</f>
        <v>300</v>
      </c>
      <c r="G151" s="34">
        <f>SUM(G147:G150)</f>
        <v>4</v>
      </c>
      <c r="H151" s="34">
        <f>SUM(H147:H150)</f>
        <v>6</v>
      </c>
      <c r="I151" s="34">
        <f>SUM(I147:I150)</f>
        <v>50</v>
      </c>
      <c r="J151" s="34">
        <f>SUM(J147:J150)</f>
        <v>270</v>
      </c>
      <c r="K151" s="34"/>
      <c r="L151" s="34">
        <f>SUM(L147:L150)</f>
        <v>97</v>
      </c>
    </row>
    <row r="152" spans="1:12" ht="15" customHeight="1" thickBot="1" x14ac:dyDescent="0.3">
      <c r="A152" s="38">
        <f>A128</f>
        <v>2</v>
      </c>
      <c r="B152" s="39">
        <f>B128</f>
        <v>1</v>
      </c>
      <c r="C152" s="84" t="s">
        <v>37</v>
      </c>
      <c r="D152" s="85"/>
      <c r="E152" s="40"/>
      <c r="F152" s="41">
        <f>F136+F151+F146</f>
        <v>1705</v>
      </c>
      <c r="G152" s="41">
        <f>G136+G151+G146</f>
        <v>57</v>
      </c>
      <c r="H152" s="41">
        <f>H136+H151+H146</f>
        <v>54</v>
      </c>
      <c r="I152" s="41">
        <f>I136+I151+I146</f>
        <v>229</v>
      </c>
      <c r="J152" s="41">
        <f>J136+J151+J146</f>
        <v>1731</v>
      </c>
      <c r="K152" s="41"/>
      <c r="L152" s="41">
        <f>L136+L151+L146</f>
        <v>397.72</v>
      </c>
    </row>
    <row r="153" spans="1:12" ht="15" customHeight="1" x14ac:dyDescent="0.25">
      <c r="A153" s="19">
        <v>2</v>
      </c>
      <c r="B153" s="20">
        <v>2</v>
      </c>
      <c r="C153" s="56" t="s">
        <v>23</v>
      </c>
      <c r="D153" s="69" t="s">
        <v>24</v>
      </c>
      <c r="E153" s="63" t="s">
        <v>87</v>
      </c>
      <c r="F153" s="21">
        <v>90</v>
      </c>
      <c r="G153" s="21">
        <v>14</v>
      </c>
      <c r="H153" s="21">
        <v>7</v>
      </c>
      <c r="I153" s="21">
        <v>10</v>
      </c>
      <c r="J153" s="21">
        <v>168</v>
      </c>
      <c r="K153" s="22">
        <v>294</v>
      </c>
      <c r="L153" s="21">
        <v>48.72</v>
      </c>
    </row>
    <row r="154" spans="1:12" ht="15" customHeight="1" x14ac:dyDescent="0.25">
      <c r="A154" s="23"/>
      <c r="B154" s="24"/>
      <c r="C154" s="57"/>
      <c r="D154" s="69" t="s">
        <v>24</v>
      </c>
      <c r="E154" s="64" t="s">
        <v>49</v>
      </c>
      <c r="F154" s="27">
        <v>150</v>
      </c>
      <c r="G154" s="27">
        <v>3</v>
      </c>
      <c r="H154" s="27">
        <v>5</v>
      </c>
      <c r="I154" s="27">
        <v>16</v>
      </c>
      <c r="J154" s="27">
        <v>129</v>
      </c>
      <c r="K154" s="28">
        <v>128</v>
      </c>
      <c r="L154" s="27">
        <v>20.92</v>
      </c>
    </row>
    <row r="155" spans="1:12" ht="15" customHeight="1" x14ac:dyDescent="0.25">
      <c r="A155" s="23"/>
      <c r="B155" s="24"/>
      <c r="C155" s="57"/>
      <c r="D155" s="76" t="s">
        <v>25</v>
      </c>
      <c r="E155" s="64" t="s">
        <v>111</v>
      </c>
      <c r="F155" s="27">
        <v>200</v>
      </c>
      <c r="G155" s="27">
        <v>2</v>
      </c>
      <c r="H155" s="27">
        <v>1</v>
      </c>
      <c r="I155" s="27">
        <v>13</v>
      </c>
      <c r="J155" s="27">
        <v>110</v>
      </c>
      <c r="K155" s="28">
        <v>378</v>
      </c>
      <c r="L155" s="27">
        <v>9.86</v>
      </c>
    </row>
    <row r="156" spans="1:12" ht="15" customHeight="1" x14ac:dyDescent="0.25">
      <c r="A156" s="23"/>
      <c r="B156" s="24"/>
      <c r="C156" s="57"/>
      <c r="D156" s="76" t="s">
        <v>26</v>
      </c>
      <c r="E156" s="64" t="s">
        <v>50</v>
      </c>
      <c r="F156" s="27">
        <v>40</v>
      </c>
      <c r="G156" s="27">
        <v>3</v>
      </c>
      <c r="H156" s="27">
        <v>0</v>
      </c>
      <c r="I156" s="27">
        <v>19</v>
      </c>
      <c r="J156" s="27">
        <v>94</v>
      </c>
      <c r="K156" s="28" t="s">
        <v>51</v>
      </c>
      <c r="L156" s="27">
        <v>4.22</v>
      </c>
    </row>
    <row r="157" spans="1:12" ht="15" customHeight="1" x14ac:dyDescent="0.25">
      <c r="A157" s="23"/>
      <c r="B157" s="24"/>
      <c r="C157" s="57"/>
      <c r="D157" s="76" t="s">
        <v>27</v>
      </c>
      <c r="E157" s="64" t="s">
        <v>48</v>
      </c>
      <c r="F157" s="27">
        <v>100</v>
      </c>
      <c r="G157" s="27">
        <v>0</v>
      </c>
      <c r="H157" s="27">
        <v>0</v>
      </c>
      <c r="I157" s="27">
        <v>10</v>
      </c>
      <c r="J157" s="27">
        <v>57</v>
      </c>
      <c r="K157" s="28">
        <v>338</v>
      </c>
      <c r="L157" s="27">
        <v>42.3</v>
      </c>
    </row>
    <row r="158" spans="1:12" ht="15" customHeight="1" x14ac:dyDescent="0.25">
      <c r="A158" s="23"/>
      <c r="B158" s="24"/>
      <c r="C158" s="57"/>
      <c r="D158" s="76"/>
      <c r="E158" s="64"/>
      <c r="F158" s="27"/>
      <c r="G158" s="27"/>
      <c r="H158" s="27"/>
      <c r="I158" s="27"/>
      <c r="J158" s="27"/>
      <c r="K158" s="28"/>
      <c r="L158" s="27"/>
    </row>
    <row r="159" spans="1:12" ht="15" customHeight="1" x14ac:dyDescent="0.25">
      <c r="A159" s="23"/>
      <c r="B159" s="24"/>
      <c r="C159" s="57"/>
      <c r="D159" s="75"/>
      <c r="E159" s="64"/>
      <c r="F159" s="27"/>
      <c r="G159" s="27"/>
      <c r="H159" s="27"/>
      <c r="I159" s="27"/>
      <c r="J159" s="27"/>
      <c r="K159" s="28"/>
      <c r="L159" s="27"/>
    </row>
    <row r="160" spans="1:12" ht="15" customHeight="1" x14ac:dyDescent="0.25">
      <c r="A160" s="23"/>
      <c r="B160" s="24"/>
      <c r="C160" s="57"/>
      <c r="D160" s="75"/>
      <c r="E160" s="64"/>
      <c r="F160" s="27"/>
      <c r="G160" s="27"/>
      <c r="H160" s="27"/>
      <c r="I160" s="27"/>
      <c r="J160" s="27"/>
      <c r="K160" s="28"/>
      <c r="L160" s="27"/>
    </row>
    <row r="161" spans="1:12" ht="15" customHeight="1" x14ac:dyDescent="0.25">
      <c r="A161" s="29"/>
      <c r="B161" s="30"/>
      <c r="C161" s="58"/>
      <c r="D161" s="70" t="s">
        <v>28</v>
      </c>
      <c r="E161" s="65"/>
      <c r="F161" s="34">
        <f t="shared" ref="F161:J161" si="13">SUM(F153:F160)</f>
        <v>580</v>
      </c>
      <c r="G161" s="34">
        <f t="shared" si="13"/>
        <v>22</v>
      </c>
      <c r="H161" s="34">
        <f t="shared" si="13"/>
        <v>13</v>
      </c>
      <c r="I161" s="34">
        <f t="shared" si="13"/>
        <v>68</v>
      </c>
      <c r="J161" s="34">
        <f t="shared" si="13"/>
        <v>558</v>
      </c>
      <c r="K161" s="35"/>
      <c r="L161" s="34">
        <f>SUM(L153:L160)</f>
        <v>126.02</v>
      </c>
    </row>
    <row r="162" spans="1:12" ht="15" customHeight="1" x14ac:dyDescent="0.25">
      <c r="A162" s="36">
        <f>A153</f>
        <v>2</v>
      </c>
      <c r="B162" s="37">
        <f t="shared" ref="B162" si="14">B153</f>
        <v>2</v>
      </c>
      <c r="C162" s="59" t="s">
        <v>29</v>
      </c>
      <c r="D162" s="69" t="s">
        <v>30</v>
      </c>
      <c r="E162" s="64" t="s">
        <v>67</v>
      </c>
      <c r="F162" s="27">
        <v>60</v>
      </c>
      <c r="G162" s="27">
        <v>1</v>
      </c>
      <c r="H162" s="27">
        <v>3</v>
      </c>
      <c r="I162" s="27">
        <v>5</v>
      </c>
      <c r="J162" s="27">
        <v>51</v>
      </c>
      <c r="K162" s="28">
        <v>47</v>
      </c>
      <c r="L162" s="27">
        <v>22.33</v>
      </c>
    </row>
    <row r="163" spans="1:12" ht="15" customHeight="1" x14ac:dyDescent="0.25">
      <c r="A163" s="23"/>
      <c r="B163" s="24"/>
      <c r="C163" s="57"/>
      <c r="D163" s="69" t="s">
        <v>31</v>
      </c>
      <c r="E163" s="64" t="s">
        <v>68</v>
      </c>
      <c r="F163" s="27">
        <v>220</v>
      </c>
      <c r="G163" s="27">
        <v>5</v>
      </c>
      <c r="H163" s="27">
        <v>5</v>
      </c>
      <c r="I163" s="27">
        <v>14</v>
      </c>
      <c r="J163" s="27">
        <v>128</v>
      </c>
      <c r="K163" s="28">
        <v>102</v>
      </c>
      <c r="L163" s="27">
        <v>30.63</v>
      </c>
    </row>
    <row r="164" spans="1:12" ht="15" customHeight="1" x14ac:dyDescent="0.25">
      <c r="A164" s="23"/>
      <c r="B164" s="24"/>
      <c r="C164" s="57"/>
      <c r="D164" s="69" t="s">
        <v>32</v>
      </c>
      <c r="E164" s="64" t="s">
        <v>69</v>
      </c>
      <c r="F164" s="27">
        <v>150</v>
      </c>
      <c r="G164" s="27">
        <v>17</v>
      </c>
      <c r="H164" s="27">
        <v>17</v>
      </c>
      <c r="I164" s="27">
        <v>26</v>
      </c>
      <c r="J164" s="27">
        <v>348</v>
      </c>
      <c r="K164" s="28">
        <v>265</v>
      </c>
      <c r="L164" s="27">
        <v>88.32</v>
      </c>
    </row>
    <row r="165" spans="1:12" ht="15" customHeight="1" x14ac:dyDescent="0.25">
      <c r="A165" s="23"/>
      <c r="B165" s="24"/>
      <c r="C165" s="57"/>
      <c r="D165" s="69" t="s">
        <v>34</v>
      </c>
      <c r="E165" s="64" t="s">
        <v>54</v>
      </c>
      <c r="F165" s="27">
        <v>200</v>
      </c>
      <c r="G165" s="27">
        <v>1</v>
      </c>
      <c r="H165" s="27">
        <v>0</v>
      </c>
      <c r="I165" s="27">
        <v>47</v>
      </c>
      <c r="J165" s="27">
        <v>98</v>
      </c>
      <c r="K165" s="28">
        <v>349</v>
      </c>
      <c r="L165" s="27">
        <v>8.98</v>
      </c>
    </row>
    <row r="166" spans="1:12" ht="15" customHeight="1" x14ac:dyDescent="0.25">
      <c r="A166" s="23"/>
      <c r="B166" s="24"/>
      <c r="C166" s="57"/>
      <c r="D166" s="69" t="s">
        <v>35</v>
      </c>
      <c r="E166" s="64" t="s">
        <v>50</v>
      </c>
      <c r="F166" s="27">
        <v>20</v>
      </c>
      <c r="G166" s="27">
        <v>2</v>
      </c>
      <c r="H166" s="27">
        <v>0</v>
      </c>
      <c r="I166" s="27">
        <v>10</v>
      </c>
      <c r="J166" s="27">
        <v>47</v>
      </c>
      <c r="K166" s="28" t="s">
        <v>51</v>
      </c>
      <c r="L166" s="27">
        <v>2.96</v>
      </c>
    </row>
    <row r="167" spans="1:12" ht="15" customHeight="1" x14ac:dyDescent="0.25">
      <c r="A167" s="23"/>
      <c r="B167" s="24"/>
      <c r="C167" s="57"/>
      <c r="D167" s="69" t="s">
        <v>36</v>
      </c>
      <c r="E167" s="64" t="s">
        <v>52</v>
      </c>
      <c r="F167" s="27">
        <v>50</v>
      </c>
      <c r="G167" s="27">
        <v>3</v>
      </c>
      <c r="H167" s="27">
        <v>0</v>
      </c>
      <c r="I167" s="27">
        <v>19</v>
      </c>
      <c r="J167" s="27">
        <v>99</v>
      </c>
      <c r="K167" s="28" t="s">
        <v>51</v>
      </c>
      <c r="L167" s="27">
        <v>4.92</v>
      </c>
    </row>
    <row r="168" spans="1:12" ht="15" customHeight="1" x14ac:dyDescent="0.25">
      <c r="A168" s="23"/>
      <c r="B168" s="24"/>
      <c r="C168" s="57"/>
      <c r="D168" s="69"/>
      <c r="E168" s="64"/>
      <c r="F168" s="27"/>
      <c r="G168" s="27"/>
      <c r="H168" s="27"/>
      <c r="I168" s="27"/>
      <c r="J168" s="27"/>
      <c r="K168" s="28"/>
      <c r="L168" s="27"/>
    </row>
    <row r="169" spans="1:12" ht="15" customHeight="1" x14ac:dyDescent="0.25">
      <c r="A169" s="23"/>
      <c r="B169" s="24"/>
      <c r="C169" s="57"/>
      <c r="D169" s="69"/>
      <c r="E169" s="64"/>
      <c r="F169" s="27"/>
      <c r="G169" s="27"/>
      <c r="H169" s="27"/>
      <c r="I169" s="27"/>
      <c r="J169" s="27"/>
      <c r="K169" s="28"/>
      <c r="L169" s="27"/>
    </row>
    <row r="170" spans="1:12" ht="15" customHeight="1" x14ac:dyDescent="0.25">
      <c r="A170" s="52"/>
      <c r="B170" s="53"/>
      <c r="C170" s="62"/>
      <c r="D170" s="71" t="s">
        <v>28</v>
      </c>
      <c r="E170" s="67"/>
      <c r="F170" s="54">
        <f>SUM(F162:F169)</f>
        <v>700</v>
      </c>
      <c r="G170" s="54">
        <f>SUM(G162:G169)</f>
        <v>29</v>
      </c>
      <c r="H170" s="54">
        <f>SUM(H162:H169)</f>
        <v>25</v>
      </c>
      <c r="I170" s="54">
        <f>SUM(I162:I169)</f>
        <v>121</v>
      </c>
      <c r="J170" s="54">
        <f>SUM(J162:J169)</f>
        <v>771</v>
      </c>
      <c r="K170" s="55"/>
      <c r="L170" s="54">
        <f>SUM(L162:L169)</f>
        <v>158.13999999999996</v>
      </c>
    </row>
    <row r="171" spans="1:12" ht="15" customHeight="1" x14ac:dyDescent="0.25">
      <c r="A171" s="46">
        <f>A153</f>
        <v>2</v>
      </c>
      <c r="B171" s="47">
        <f>B153</f>
        <v>2</v>
      </c>
      <c r="C171" s="60" t="s">
        <v>39</v>
      </c>
      <c r="D171" s="72" t="s">
        <v>40</v>
      </c>
      <c r="E171" s="66" t="s">
        <v>89</v>
      </c>
      <c r="F171" s="48">
        <v>100</v>
      </c>
      <c r="G171" s="48">
        <v>6</v>
      </c>
      <c r="H171" s="48">
        <v>24</v>
      </c>
      <c r="I171" s="48">
        <v>37</v>
      </c>
      <c r="J171" s="48">
        <v>207</v>
      </c>
      <c r="K171" s="49" t="s">
        <v>51</v>
      </c>
      <c r="L171" s="48">
        <v>34</v>
      </c>
    </row>
    <row r="172" spans="1:12" ht="15" customHeight="1" x14ac:dyDescent="0.25">
      <c r="A172" s="50"/>
      <c r="B172" s="51"/>
      <c r="C172" s="61"/>
      <c r="D172" s="72" t="s">
        <v>34</v>
      </c>
      <c r="E172" s="66" t="s">
        <v>74</v>
      </c>
      <c r="F172" s="48">
        <v>100</v>
      </c>
      <c r="G172" s="48">
        <v>3</v>
      </c>
      <c r="H172" s="48">
        <v>3</v>
      </c>
      <c r="I172" s="48">
        <v>12</v>
      </c>
      <c r="J172" s="48">
        <v>63</v>
      </c>
      <c r="K172" s="49" t="s">
        <v>51</v>
      </c>
      <c r="L172" s="48">
        <v>52</v>
      </c>
    </row>
    <row r="173" spans="1:12" ht="15" customHeight="1" x14ac:dyDescent="0.25">
      <c r="A173" s="50"/>
      <c r="B173" s="51"/>
      <c r="C173" s="61"/>
      <c r="D173" s="73" t="s">
        <v>27</v>
      </c>
      <c r="E173" s="66"/>
      <c r="F173" s="48"/>
      <c r="G173" s="48"/>
      <c r="H173" s="48"/>
      <c r="I173" s="48"/>
      <c r="J173" s="48"/>
      <c r="K173" s="49"/>
      <c r="L173" s="48"/>
    </row>
    <row r="174" spans="1:12" ht="15" customHeight="1" x14ac:dyDescent="0.25">
      <c r="A174" s="23"/>
      <c r="B174" s="24"/>
      <c r="C174" s="25"/>
      <c r="D174" s="74"/>
      <c r="E174" s="26"/>
      <c r="F174" s="27"/>
      <c r="G174" s="27"/>
      <c r="H174" s="27"/>
      <c r="I174" s="27"/>
      <c r="J174" s="27"/>
      <c r="K174" s="28"/>
      <c r="L174" s="27"/>
    </row>
    <row r="175" spans="1:12" ht="15" customHeight="1" x14ac:dyDescent="0.25">
      <c r="A175" s="29"/>
      <c r="B175" s="30"/>
      <c r="C175" s="31"/>
      <c r="D175" s="32" t="s">
        <v>28</v>
      </c>
      <c r="E175" s="33"/>
      <c r="F175" s="34">
        <f>SUM(F171:F174)</f>
        <v>200</v>
      </c>
      <c r="G175" s="34">
        <f>SUM(G171:G174)</f>
        <v>9</v>
      </c>
      <c r="H175" s="34">
        <f>SUM(H171:H174)</f>
        <v>27</v>
      </c>
      <c r="I175" s="34">
        <f>SUM(I171:I174)</f>
        <v>49</v>
      </c>
      <c r="J175" s="34">
        <f>SUM(J171:J174)</f>
        <v>270</v>
      </c>
      <c r="K175" s="34"/>
      <c r="L175" s="34">
        <f>SUM(L171:L174)</f>
        <v>86</v>
      </c>
    </row>
    <row r="176" spans="1:12" ht="15" customHeight="1" thickBot="1" x14ac:dyDescent="0.3">
      <c r="A176" s="38">
        <f>A171</f>
        <v>2</v>
      </c>
      <c r="B176" s="39">
        <f>B171</f>
        <v>2</v>
      </c>
      <c r="C176" s="84" t="s">
        <v>37</v>
      </c>
      <c r="D176" s="85"/>
      <c r="E176" s="40"/>
      <c r="F176" s="41">
        <f>F161+F170+F175</f>
        <v>1480</v>
      </c>
      <c r="G176" s="41">
        <f>G161+G170+G175</f>
        <v>60</v>
      </c>
      <c r="H176" s="41">
        <f>H161+H170+H175</f>
        <v>65</v>
      </c>
      <c r="I176" s="41">
        <f>I161+I170+I175</f>
        <v>238</v>
      </c>
      <c r="J176" s="41">
        <f>J161+J170+J175</f>
        <v>1599</v>
      </c>
      <c r="K176" s="41"/>
      <c r="L176" s="41">
        <f>L161+L170+L175</f>
        <v>370.15999999999997</v>
      </c>
    </row>
    <row r="177" spans="1:12" ht="15" customHeight="1" x14ac:dyDescent="0.25">
      <c r="A177" s="19">
        <v>2</v>
      </c>
      <c r="B177" s="20">
        <v>3</v>
      </c>
      <c r="C177" s="56" t="s">
        <v>23</v>
      </c>
      <c r="D177" s="69" t="s">
        <v>24</v>
      </c>
      <c r="E177" s="63" t="s">
        <v>70</v>
      </c>
      <c r="F177" s="21">
        <v>150</v>
      </c>
      <c r="G177" s="21">
        <v>22</v>
      </c>
      <c r="H177" s="21">
        <v>17</v>
      </c>
      <c r="I177" s="21">
        <v>42</v>
      </c>
      <c r="J177" s="21">
        <v>405</v>
      </c>
      <c r="K177" s="22">
        <v>223</v>
      </c>
      <c r="L177" s="21">
        <v>138.5</v>
      </c>
    </row>
    <row r="178" spans="1:12" ht="15" customHeight="1" x14ac:dyDescent="0.25">
      <c r="A178" s="23"/>
      <c r="B178" s="24"/>
      <c r="C178" s="57"/>
      <c r="D178" s="76" t="s">
        <v>25</v>
      </c>
      <c r="E178" s="64" t="s">
        <v>112</v>
      </c>
      <c r="F178" s="27">
        <v>200</v>
      </c>
      <c r="G178" s="27">
        <v>3</v>
      </c>
      <c r="H178" s="27">
        <v>3</v>
      </c>
      <c r="I178" s="27">
        <v>15</v>
      </c>
      <c r="J178" s="27">
        <v>101</v>
      </c>
      <c r="K178" s="28">
        <v>379</v>
      </c>
      <c r="L178" s="27">
        <v>16.850000000000001</v>
      </c>
    </row>
    <row r="179" spans="1:12" ht="15" customHeight="1" x14ac:dyDescent="0.25">
      <c r="A179" s="23"/>
      <c r="B179" s="24"/>
      <c r="C179" s="57"/>
      <c r="D179" s="76" t="s">
        <v>26</v>
      </c>
      <c r="E179" s="64" t="s">
        <v>97</v>
      </c>
      <c r="F179" s="27">
        <v>60</v>
      </c>
      <c r="G179" s="27">
        <v>9</v>
      </c>
      <c r="H179" s="27">
        <v>6</v>
      </c>
      <c r="I179" s="27">
        <v>19</v>
      </c>
      <c r="J179" s="27">
        <v>192</v>
      </c>
      <c r="K179" s="28" t="s">
        <v>51</v>
      </c>
      <c r="L179" s="27">
        <v>20.92</v>
      </c>
    </row>
    <row r="180" spans="1:12" ht="15" customHeight="1" x14ac:dyDescent="0.25">
      <c r="A180" s="23"/>
      <c r="B180" s="24"/>
      <c r="C180" s="57"/>
      <c r="D180" s="76" t="s">
        <v>27</v>
      </c>
      <c r="E180" s="64" t="s">
        <v>100</v>
      </c>
      <c r="F180" s="27">
        <v>100</v>
      </c>
      <c r="G180" s="27">
        <v>1</v>
      </c>
      <c r="H180" s="27">
        <v>0</v>
      </c>
      <c r="I180" s="27">
        <v>10</v>
      </c>
      <c r="J180" s="27">
        <v>47</v>
      </c>
      <c r="K180" s="28">
        <v>338</v>
      </c>
      <c r="L180" s="27">
        <v>42.5</v>
      </c>
    </row>
    <row r="181" spans="1:12" ht="15" customHeight="1" x14ac:dyDescent="0.25">
      <c r="A181" s="23"/>
      <c r="B181" s="24"/>
      <c r="C181" s="57"/>
      <c r="D181" s="76"/>
      <c r="E181" s="64"/>
      <c r="F181" s="27"/>
      <c r="G181" s="27"/>
      <c r="H181" s="27"/>
      <c r="I181" s="27"/>
      <c r="J181" s="27"/>
      <c r="K181" s="28"/>
      <c r="L181" s="27"/>
    </row>
    <row r="182" spans="1:12" ht="15" customHeight="1" x14ac:dyDescent="0.25">
      <c r="A182" s="23"/>
      <c r="B182" s="24"/>
      <c r="C182" s="57"/>
      <c r="D182" s="75"/>
      <c r="E182" s="64"/>
      <c r="F182" s="27"/>
      <c r="G182" s="27"/>
      <c r="H182" s="27"/>
      <c r="I182" s="27"/>
      <c r="J182" s="27"/>
      <c r="K182" s="28"/>
      <c r="L182" s="27"/>
    </row>
    <row r="183" spans="1:12" ht="15" customHeight="1" x14ac:dyDescent="0.25">
      <c r="A183" s="23"/>
      <c r="B183" s="24"/>
      <c r="C183" s="57"/>
      <c r="D183" s="75"/>
      <c r="E183" s="64"/>
      <c r="F183" s="27"/>
      <c r="G183" s="27"/>
      <c r="H183" s="27"/>
      <c r="I183" s="27"/>
      <c r="J183" s="27"/>
      <c r="K183" s="28"/>
      <c r="L183" s="27"/>
    </row>
    <row r="184" spans="1:12" ht="15" customHeight="1" x14ac:dyDescent="0.25">
      <c r="A184" s="29"/>
      <c r="B184" s="30"/>
      <c r="C184" s="58"/>
      <c r="D184" s="70" t="s">
        <v>28</v>
      </c>
      <c r="E184" s="65"/>
      <c r="F184" s="34">
        <f>SUM(F177:F183)</f>
        <v>510</v>
      </c>
      <c r="G184" s="34">
        <f>SUM(G177:G183)</f>
        <v>35</v>
      </c>
      <c r="H184" s="34">
        <f>SUM(H177:H183)</f>
        <v>26</v>
      </c>
      <c r="I184" s="34">
        <f>SUM(I177:I183)</f>
        <v>86</v>
      </c>
      <c r="J184" s="34">
        <f>SUM(J177:J183)</f>
        <v>745</v>
      </c>
      <c r="K184" s="35"/>
      <c r="L184" s="34">
        <f>SUM(L177:L183)</f>
        <v>218.76999999999998</v>
      </c>
    </row>
    <row r="185" spans="1:12" ht="15" customHeight="1" x14ac:dyDescent="0.25">
      <c r="A185" s="36">
        <f>A177</f>
        <v>2</v>
      </c>
      <c r="B185" s="37">
        <f>B177</f>
        <v>3</v>
      </c>
      <c r="C185" s="59" t="s">
        <v>29</v>
      </c>
      <c r="D185" s="69" t="s">
        <v>30</v>
      </c>
      <c r="E185" s="64" t="s">
        <v>113</v>
      </c>
      <c r="F185" s="27">
        <v>60</v>
      </c>
      <c r="G185" s="27">
        <v>0</v>
      </c>
      <c r="H185" s="27">
        <v>4</v>
      </c>
      <c r="I185" s="27">
        <v>1</v>
      </c>
      <c r="J185" s="27">
        <v>40</v>
      </c>
      <c r="K185" s="28">
        <v>20</v>
      </c>
      <c r="L185" s="27">
        <v>35.75</v>
      </c>
    </row>
    <row r="186" spans="1:12" ht="15" customHeight="1" x14ac:dyDescent="0.25">
      <c r="A186" s="23"/>
      <c r="B186" s="24"/>
      <c r="C186" s="57"/>
      <c r="D186" s="69" t="s">
        <v>31</v>
      </c>
      <c r="E186" s="64" t="s">
        <v>71</v>
      </c>
      <c r="F186" s="27">
        <v>215</v>
      </c>
      <c r="G186" s="27">
        <v>1</v>
      </c>
      <c r="H186" s="27">
        <v>4</v>
      </c>
      <c r="I186" s="27">
        <v>8</v>
      </c>
      <c r="J186" s="27">
        <v>82</v>
      </c>
      <c r="K186" s="28">
        <v>99</v>
      </c>
      <c r="L186" s="27">
        <v>30.21</v>
      </c>
    </row>
    <row r="187" spans="1:12" ht="15" customHeight="1" x14ac:dyDescent="0.25">
      <c r="A187" s="23"/>
      <c r="B187" s="24"/>
      <c r="C187" s="57"/>
      <c r="D187" s="69" t="s">
        <v>32</v>
      </c>
      <c r="E187" s="64" t="s">
        <v>114</v>
      </c>
      <c r="F187" s="27">
        <v>95</v>
      </c>
      <c r="G187" s="27">
        <v>18</v>
      </c>
      <c r="H187" s="27">
        <v>16</v>
      </c>
      <c r="I187" s="27"/>
      <c r="J187" s="27">
        <v>210</v>
      </c>
      <c r="K187" s="28">
        <v>293</v>
      </c>
      <c r="L187" s="27">
        <v>64.56</v>
      </c>
    </row>
    <row r="188" spans="1:12" ht="15" customHeight="1" x14ac:dyDescent="0.25">
      <c r="A188" s="23"/>
      <c r="B188" s="24"/>
      <c r="C188" s="57"/>
      <c r="D188" s="69" t="s">
        <v>33</v>
      </c>
      <c r="E188" s="64" t="s">
        <v>53</v>
      </c>
      <c r="F188" s="27">
        <v>150</v>
      </c>
      <c r="G188" s="27">
        <v>6</v>
      </c>
      <c r="H188" s="27">
        <v>2</v>
      </c>
      <c r="I188" s="27">
        <v>37</v>
      </c>
      <c r="J188" s="27">
        <v>179</v>
      </c>
      <c r="K188" s="28">
        <v>202</v>
      </c>
      <c r="L188" s="27">
        <v>17.8</v>
      </c>
    </row>
    <row r="189" spans="1:12" ht="15" customHeight="1" x14ac:dyDescent="0.25">
      <c r="A189" s="23"/>
      <c r="B189" s="24"/>
      <c r="C189" s="57"/>
      <c r="D189" s="69" t="s">
        <v>34</v>
      </c>
      <c r="E189" s="64" t="s">
        <v>96</v>
      </c>
      <c r="F189" s="27">
        <v>200</v>
      </c>
      <c r="G189" s="27">
        <v>1</v>
      </c>
      <c r="H189" s="27"/>
      <c r="I189" s="27">
        <v>10</v>
      </c>
      <c r="J189" s="27">
        <v>92</v>
      </c>
      <c r="K189" s="28">
        <v>389</v>
      </c>
      <c r="L189" s="27">
        <v>31.1</v>
      </c>
    </row>
    <row r="190" spans="1:12" ht="15" customHeight="1" x14ac:dyDescent="0.25">
      <c r="A190" s="23"/>
      <c r="B190" s="24"/>
      <c r="C190" s="57"/>
      <c r="D190" s="69" t="s">
        <v>35</v>
      </c>
      <c r="E190" s="64" t="s">
        <v>50</v>
      </c>
      <c r="F190" s="27">
        <v>20</v>
      </c>
      <c r="G190" s="27">
        <v>2</v>
      </c>
      <c r="H190" s="27">
        <v>0</v>
      </c>
      <c r="I190" s="27">
        <v>14</v>
      </c>
      <c r="J190" s="27">
        <v>47</v>
      </c>
      <c r="K190" s="28" t="s">
        <v>51</v>
      </c>
      <c r="L190" s="27">
        <v>2.96</v>
      </c>
    </row>
    <row r="191" spans="1:12" ht="15" customHeight="1" x14ac:dyDescent="0.25">
      <c r="A191" s="23"/>
      <c r="B191" s="24"/>
      <c r="C191" s="57"/>
      <c r="D191" s="69" t="s">
        <v>36</v>
      </c>
      <c r="E191" s="64" t="s">
        <v>52</v>
      </c>
      <c r="F191" s="27">
        <v>50</v>
      </c>
      <c r="G191" s="27">
        <v>2</v>
      </c>
      <c r="H191" s="27">
        <v>0</v>
      </c>
      <c r="I191" s="27">
        <v>15</v>
      </c>
      <c r="J191" s="27">
        <v>99</v>
      </c>
      <c r="K191" s="28" t="s">
        <v>51</v>
      </c>
      <c r="L191" s="27">
        <v>4.92</v>
      </c>
    </row>
    <row r="192" spans="1:12" ht="15" customHeight="1" x14ac:dyDescent="0.25">
      <c r="A192" s="23"/>
      <c r="B192" s="24"/>
      <c r="C192" s="57"/>
      <c r="D192" s="69"/>
      <c r="E192" s="64"/>
      <c r="F192" s="27"/>
      <c r="G192" s="27"/>
      <c r="H192" s="27"/>
      <c r="I192" s="27"/>
      <c r="J192" s="27"/>
      <c r="K192" s="28"/>
      <c r="L192" s="27"/>
    </row>
    <row r="193" spans="1:12" ht="15" customHeight="1" x14ac:dyDescent="0.25">
      <c r="A193" s="23"/>
      <c r="B193" s="24"/>
      <c r="C193" s="57"/>
      <c r="D193" s="69"/>
      <c r="E193" s="64"/>
      <c r="F193" s="27"/>
      <c r="G193" s="27"/>
      <c r="H193" s="27"/>
      <c r="I193" s="27"/>
      <c r="J193" s="27"/>
      <c r="K193" s="28"/>
      <c r="L193" s="27"/>
    </row>
    <row r="194" spans="1:12" ht="15" customHeight="1" x14ac:dyDescent="0.25">
      <c r="A194" s="52"/>
      <c r="B194" s="53"/>
      <c r="C194" s="62"/>
      <c r="D194" s="71" t="s">
        <v>28</v>
      </c>
      <c r="E194" s="67"/>
      <c r="F194" s="54">
        <f t="shared" ref="F194:I194" si="15">SUM(F185:F193)</f>
        <v>790</v>
      </c>
      <c r="G194" s="54">
        <f t="shared" si="15"/>
        <v>30</v>
      </c>
      <c r="H194" s="54">
        <f t="shared" si="15"/>
        <v>26</v>
      </c>
      <c r="I194" s="54">
        <f t="shared" si="15"/>
        <v>85</v>
      </c>
      <c r="J194" s="54">
        <f>SUM(J185:J193)</f>
        <v>749</v>
      </c>
      <c r="K194" s="55"/>
      <c r="L194" s="54">
        <f>SUM(L185:L193)</f>
        <v>187.3</v>
      </c>
    </row>
    <row r="195" spans="1:12" ht="15" customHeight="1" x14ac:dyDescent="0.25">
      <c r="A195" s="46">
        <f>A177</f>
        <v>2</v>
      </c>
      <c r="B195" s="47">
        <f>B177</f>
        <v>3</v>
      </c>
      <c r="C195" s="60" t="s">
        <v>39</v>
      </c>
      <c r="D195" s="72" t="s">
        <v>40</v>
      </c>
      <c r="E195" s="66" t="s">
        <v>75</v>
      </c>
      <c r="F195" s="48">
        <v>100</v>
      </c>
      <c r="G195" s="48">
        <v>5</v>
      </c>
      <c r="H195" s="48"/>
      <c r="I195" s="48">
        <v>54</v>
      </c>
      <c r="J195" s="48">
        <v>187</v>
      </c>
      <c r="K195" s="49" t="s">
        <v>51</v>
      </c>
      <c r="L195" s="48">
        <v>34</v>
      </c>
    </row>
    <row r="196" spans="1:12" ht="15" customHeight="1" x14ac:dyDescent="0.25">
      <c r="A196" s="50"/>
      <c r="B196" s="51"/>
      <c r="C196" s="61"/>
      <c r="D196" s="72" t="s">
        <v>34</v>
      </c>
      <c r="E196" s="66" t="s">
        <v>96</v>
      </c>
      <c r="F196" s="48">
        <v>200</v>
      </c>
      <c r="G196" s="48">
        <v>1</v>
      </c>
      <c r="H196" s="48">
        <v>0</v>
      </c>
      <c r="I196" s="48">
        <v>10</v>
      </c>
      <c r="J196" s="48">
        <v>83</v>
      </c>
      <c r="K196" s="49">
        <v>377</v>
      </c>
      <c r="L196" s="48">
        <v>31</v>
      </c>
    </row>
    <row r="197" spans="1:12" ht="15" customHeight="1" x14ac:dyDescent="0.25">
      <c r="A197" s="50"/>
      <c r="B197" s="51"/>
      <c r="C197" s="61"/>
      <c r="D197" s="73" t="s">
        <v>27</v>
      </c>
      <c r="E197" s="66"/>
      <c r="F197" s="48"/>
      <c r="G197" s="48"/>
      <c r="H197" s="48"/>
      <c r="I197" s="48"/>
      <c r="J197" s="48"/>
      <c r="K197" s="49"/>
      <c r="L197" s="48"/>
    </row>
    <row r="198" spans="1:12" ht="15" customHeight="1" x14ac:dyDescent="0.25">
      <c r="A198" s="23"/>
      <c r="B198" s="24"/>
      <c r="C198" s="25"/>
      <c r="D198" s="74"/>
      <c r="E198" s="26"/>
      <c r="F198" s="27"/>
      <c r="G198" s="27"/>
      <c r="H198" s="27"/>
      <c r="I198" s="27"/>
      <c r="J198" s="27"/>
      <c r="K198" s="28"/>
      <c r="L198" s="27"/>
    </row>
    <row r="199" spans="1:12" ht="15" customHeight="1" x14ac:dyDescent="0.25">
      <c r="A199" s="29"/>
      <c r="B199" s="30"/>
      <c r="C199" s="31"/>
      <c r="D199" s="32" t="s">
        <v>28</v>
      </c>
      <c r="E199" s="33"/>
      <c r="F199" s="34">
        <f>SUM(F195:F198)</f>
        <v>300</v>
      </c>
      <c r="G199" s="34">
        <f>SUM(G195:G198)</f>
        <v>6</v>
      </c>
      <c r="H199" s="34">
        <f>SUM(H195:H198)</f>
        <v>0</v>
      </c>
      <c r="I199" s="34">
        <f>SUM(I195:I198)</f>
        <v>64</v>
      </c>
      <c r="J199" s="34">
        <f>SUM(J195:J198)</f>
        <v>270</v>
      </c>
      <c r="K199" s="34"/>
      <c r="L199" s="34">
        <f>SUM(L195:L198)</f>
        <v>65</v>
      </c>
    </row>
    <row r="200" spans="1:12" ht="15" customHeight="1" thickBot="1" x14ac:dyDescent="0.3">
      <c r="A200" s="38">
        <f>A195</f>
        <v>2</v>
      </c>
      <c r="B200" s="39">
        <f>B195</f>
        <v>3</v>
      </c>
      <c r="C200" s="84" t="s">
        <v>37</v>
      </c>
      <c r="D200" s="85"/>
      <c r="E200" s="40"/>
      <c r="F200" s="41">
        <f>F184+F194+F199</f>
        <v>1600</v>
      </c>
      <c r="G200" s="41">
        <f t="shared" ref="G200" si="16">G184+G194+G199</f>
        <v>71</v>
      </c>
      <c r="H200" s="41">
        <f t="shared" ref="H200" si="17">H184+H194+H199</f>
        <v>52</v>
      </c>
      <c r="I200" s="41">
        <f t="shared" ref="I200" si="18">I184+I194+I199</f>
        <v>235</v>
      </c>
      <c r="J200" s="41">
        <f t="shared" ref="J200" si="19">J184+J194+J199</f>
        <v>1764</v>
      </c>
      <c r="K200" s="41"/>
      <c r="L200" s="41">
        <f t="shared" ref="L200" si="20">L184+L194+L199</f>
        <v>471.07</v>
      </c>
    </row>
    <row r="201" spans="1:12" ht="15" customHeight="1" x14ac:dyDescent="0.25">
      <c r="A201" s="19">
        <v>2</v>
      </c>
      <c r="B201" s="20">
        <v>4</v>
      </c>
      <c r="C201" s="56" t="s">
        <v>23</v>
      </c>
      <c r="D201" s="69" t="s">
        <v>24</v>
      </c>
      <c r="E201" s="63" t="s">
        <v>115</v>
      </c>
      <c r="F201" s="21">
        <v>210</v>
      </c>
      <c r="G201" s="21">
        <v>6</v>
      </c>
      <c r="H201" s="21">
        <v>4</v>
      </c>
      <c r="I201" s="21">
        <v>37</v>
      </c>
      <c r="J201" s="21">
        <v>252</v>
      </c>
      <c r="K201" s="22">
        <v>173</v>
      </c>
      <c r="L201" s="21">
        <v>31.5</v>
      </c>
    </row>
    <row r="202" spans="1:12" ht="15" customHeight="1" x14ac:dyDescent="0.25">
      <c r="A202" s="23"/>
      <c r="B202" s="24"/>
      <c r="C202" s="57"/>
      <c r="D202" s="77" t="s">
        <v>30</v>
      </c>
      <c r="E202" s="64" t="s">
        <v>93</v>
      </c>
      <c r="F202" s="27">
        <v>50</v>
      </c>
      <c r="G202" s="27">
        <v>6</v>
      </c>
      <c r="H202" s="27">
        <v>6</v>
      </c>
      <c r="I202" s="27">
        <v>0</v>
      </c>
      <c r="J202" s="27">
        <v>76</v>
      </c>
      <c r="K202" s="28">
        <v>209</v>
      </c>
      <c r="L202" s="27">
        <v>18.2</v>
      </c>
    </row>
    <row r="203" spans="1:12" ht="15" customHeight="1" x14ac:dyDescent="0.25">
      <c r="A203" s="23"/>
      <c r="B203" s="24"/>
      <c r="C203" s="57"/>
      <c r="D203" s="76" t="s">
        <v>25</v>
      </c>
      <c r="E203" s="64" t="s">
        <v>55</v>
      </c>
      <c r="F203" s="27">
        <v>200</v>
      </c>
      <c r="G203" s="27">
        <v>1</v>
      </c>
      <c r="H203" s="27">
        <v>0</v>
      </c>
      <c r="I203" s="27">
        <v>10</v>
      </c>
      <c r="J203" s="27">
        <v>42</v>
      </c>
      <c r="K203" s="28">
        <v>377</v>
      </c>
      <c r="L203" s="27">
        <v>5.03</v>
      </c>
    </row>
    <row r="204" spans="1:12" ht="15" customHeight="1" x14ac:dyDescent="0.25">
      <c r="A204" s="23"/>
      <c r="B204" s="24"/>
      <c r="C204" s="57"/>
      <c r="D204" s="76" t="s">
        <v>26</v>
      </c>
      <c r="E204" s="64" t="s">
        <v>116</v>
      </c>
      <c r="F204" s="27">
        <v>60</v>
      </c>
      <c r="G204" s="27">
        <v>9</v>
      </c>
      <c r="H204" s="27">
        <v>6</v>
      </c>
      <c r="I204" s="27">
        <v>19</v>
      </c>
      <c r="J204" s="27">
        <v>192</v>
      </c>
      <c r="K204" s="28" t="s">
        <v>51</v>
      </c>
      <c r="L204" s="27">
        <v>20.92</v>
      </c>
    </row>
    <row r="205" spans="1:12" ht="15" customHeight="1" x14ac:dyDescent="0.25">
      <c r="A205" s="23"/>
      <c r="B205" s="24"/>
      <c r="C205" s="57"/>
      <c r="D205" s="76" t="s">
        <v>27</v>
      </c>
      <c r="E205" s="64" t="s">
        <v>48</v>
      </c>
      <c r="F205" s="27">
        <v>100</v>
      </c>
      <c r="G205" s="27">
        <v>0</v>
      </c>
      <c r="H205" s="27">
        <v>0</v>
      </c>
      <c r="I205" s="27">
        <v>10</v>
      </c>
      <c r="J205" s="27">
        <v>43</v>
      </c>
      <c r="K205" s="28">
        <v>338</v>
      </c>
      <c r="L205" s="27">
        <v>32.200000000000003</v>
      </c>
    </row>
    <row r="206" spans="1:12" ht="15" customHeight="1" x14ac:dyDescent="0.25">
      <c r="A206" s="23"/>
      <c r="B206" s="24"/>
      <c r="C206" s="57"/>
      <c r="D206" s="76"/>
      <c r="E206" s="64"/>
      <c r="F206" s="27"/>
      <c r="G206" s="27"/>
      <c r="H206" s="27"/>
      <c r="I206" s="27"/>
      <c r="J206" s="27"/>
      <c r="K206" s="28"/>
      <c r="L206" s="27"/>
    </row>
    <row r="207" spans="1:12" ht="15" customHeight="1" x14ac:dyDescent="0.25">
      <c r="A207" s="23"/>
      <c r="B207" s="24"/>
      <c r="C207" s="57"/>
      <c r="D207" s="75"/>
      <c r="E207" s="64"/>
      <c r="F207" s="27"/>
      <c r="G207" s="27"/>
      <c r="H207" s="27"/>
      <c r="I207" s="27"/>
      <c r="J207" s="27"/>
      <c r="K207" s="28"/>
      <c r="L207" s="27"/>
    </row>
    <row r="208" spans="1:12" ht="15" customHeight="1" x14ac:dyDescent="0.25">
      <c r="A208" s="23"/>
      <c r="B208" s="24"/>
      <c r="C208" s="57"/>
      <c r="D208" s="75"/>
      <c r="E208" s="64"/>
      <c r="F208" s="27"/>
      <c r="G208" s="27"/>
      <c r="H208" s="27"/>
      <c r="I208" s="27"/>
      <c r="J208" s="27"/>
      <c r="K208" s="28"/>
      <c r="L208" s="27"/>
    </row>
    <row r="209" spans="1:12" ht="15" customHeight="1" x14ac:dyDescent="0.25">
      <c r="A209" s="29"/>
      <c r="B209" s="30"/>
      <c r="C209" s="58"/>
      <c r="D209" s="70" t="s">
        <v>28</v>
      </c>
      <c r="E209" s="65"/>
      <c r="F209" s="34">
        <f t="shared" ref="F209:J209" si="21">SUM(F201:F208)</f>
        <v>620</v>
      </c>
      <c r="G209" s="34">
        <f t="shared" si="21"/>
        <v>22</v>
      </c>
      <c r="H209" s="34">
        <f t="shared" si="21"/>
        <v>16</v>
      </c>
      <c r="I209" s="34">
        <f t="shared" si="21"/>
        <v>76</v>
      </c>
      <c r="J209" s="34">
        <f t="shared" si="21"/>
        <v>605</v>
      </c>
      <c r="K209" s="35"/>
      <c r="L209" s="34">
        <f>SUM(L201:L208)</f>
        <v>107.85000000000001</v>
      </c>
    </row>
    <row r="210" spans="1:12" ht="15" customHeight="1" x14ac:dyDescent="0.25">
      <c r="A210" s="36">
        <f>A201</f>
        <v>2</v>
      </c>
      <c r="B210" s="37">
        <f t="shared" ref="B210" si="22">B201</f>
        <v>4</v>
      </c>
      <c r="C210" s="59" t="s">
        <v>29</v>
      </c>
      <c r="D210" s="69" t="s">
        <v>30</v>
      </c>
      <c r="E210" s="64" t="s">
        <v>117</v>
      </c>
      <c r="F210" s="27">
        <v>60</v>
      </c>
      <c r="G210" s="27">
        <v>1</v>
      </c>
      <c r="H210" s="27">
        <v>0</v>
      </c>
      <c r="I210" s="27">
        <v>12</v>
      </c>
      <c r="J210" s="27">
        <v>54</v>
      </c>
      <c r="K210" s="28">
        <v>75</v>
      </c>
      <c r="L210" s="27">
        <v>10</v>
      </c>
    </row>
    <row r="211" spans="1:12" ht="15" customHeight="1" x14ac:dyDescent="0.25">
      <c r="A211" s="23"/>
      <c r="B211" s="24"/>
      <c r="C211" s="57"/>
      <c r="D211" s="69" t="s">
        <v>31</v>
      </c>
      <c r="E211" s="64" t="s">
        <v>118</v>
      </c>
      <c r="F211" s="27">
        <v>215</v>
      </c>
      <c r="G211" s="27">
        <v>2</v>
      </c>
      <c r="H211" s="27">
        <v>2</v>
      </c>
      <c r="I211" s="27">
        <v>13</v>
      </c>
      <c r="J211" s="27">
        <v>91</v>
      </c>
      <c r="K211" s="28">
        <v>106</v>
      </c>
      <c r="L211" s="27">
        <v>29.12</v>
      </c>
    </row>
    <row r="212" spans="1:12" ht="15" customHeight="1" x14ac:dyDescent="0.25">
      <c r="A212" s="23"/>
      <c r="B212" s="24"/>
      <c r="C212" s="57"/>
      <c r="D212" s="69" t="s">
        <v>32</v>
      </c>
      <c r="E212" s="64" t="s">
        <v>119</v>
      </c>
      <c r="F212" s="27">
        <v>100</v>
      </c>
      <c r="G212" s="27">
        <v>15</v>
      </c>
      <c r="H212" s="27">
        <v>11</v>
      </c>
      <c r="I212" s="27">
        <v>4</v>
      </c>
      <c r="J212" s="27">
        <v>185</v>
      </c>
      <c r="K212" s="28">
        <v>255</v>
      </c>
      <c r="L212" s="27">
        <v>44.61</v>
      </c>
    </row>
    <row r="213" spans="1:12" ht="15" customHeight="1" x14ac:dyDescent="0.25">
      <c r="A213" s="23"/>
      <c r="B213" s="24"/>
      <c r="C213" s="57"/>
      <c r="D213" s="69" t="s">
        <v>33</v>
      </c>
      <c r="E213" s="64" t="s">
        <v>120</v>
      </c>
      <c r="F213" s="27">
        <v>150</v>
      </c>
      <c r="G213" s="27">
        <v>4</v>
      </c>
      <c r="H213" s="27">
        <v>7</v>
      </c>
      <c r="I213" s="27">
        <v>37</v>
      </c>
      <c r="J213" s="27">
        <v>226</v>
      </c>
      <c r="K213" s="28">
        <v>143</v>
      </c>
      <c r="L213" s="27">
        <v>16.61</v>
      </c>
    </row>
    <row r="214" spans="1:12" ht="15" customHeight="1" x14ac:dyDescent="0.25">
      <c r="A214" s="23"/>
      <c r="B214" s="24"/>
      <c r="C214" s="57"/>
      <c r="D214" s="69" t="s">
        <v>34</v>
      </c>
      <c r="E214" s="64" t="s">
        <v>66</v>
      </c>
      <c r="F214" s="27">
        <v>200</v>
      </c>
      <c r="G214" s="27">
        <v>0</v>
      </c>
      <c r="H214" s="27">
        <v>0</v>
      </c>
      <c r="I214" s="27">
        <v>28</v>
      </c>
      <c r="J214" s="27">
        <v>98</v>
      </c>
      <c r="K214" s="28">
        <v>885</v>
      </c>
      <c r="L214" s="27">
        <v>17.54</v>
      </c>
    </row>
    <row r="215" spans="1:12" ht="15" customHeight="1" x14ac:dyDescent="0.25">
      <c r="A215" s="23"/>
      <c r="B215" s="24"/>
      <c r="C215" s="57"/>
      <c r="D215" s="69" t="s">
        <v>35</v>
      </c>
      <c r="E215" s="64" t="s">
        <v>50</v>
      </c>
      <c r="F215" s="27">
        <v>40</v>
      </c>
      <c r="G215" s="27">
        <v>3</v>
      </c>
      <c r="H215" s="27">
        <v>0</v>
      </c>
      <c r="I215" s="27">
        <v>10</v>
      </c>
      <c r="J215" s="27">
        <v>47</v>
      </c>
      <c r="K215" s="28" t="s">
        <v>51</v>
      </c>
      <c r="L215" s="27">
        <v>2.96</v>
      </c>
    </row>
    <row r="216" spans="1:12" ht="15" customHeight="1" x14ac:dyDescent="0.25">
      <c r="A216" s="23"/>
      <c r="B216" s="24"/>
      <c r="C216" s="57"/>
      <c r="D216" s="69" t="s">
        <v>36</v>
      </c>
      <c r="E216" s="64" t="s">
        <v>52</v>
      </c>
      <c r="F216" s="27">
        <v>20</v>
      </c>
      <c r="G216" s="27">
        <v>2</v>
      </c>
      <c r="H216" s="27">
        <v>0</v>
      </c>
      <c r="I216" s="27">
        <v>19</v>
      </c>
      <c r="J216" s="27">
        <v>94</v>
      </c>
      <c r="K216" s="28" t="s">
        <v>51</v>
      </c>
      <c r="L216" s="27">
        <v>4.92</v>
      </c>
    </row>
    <row r="217" spans="1:12" ht="15" customHeight="1" x14ac:dyDescent="0.25">
      <c r="A217" s="23"/>
      <c r="B217" s="24"/>
      <c r="C217" s="57"/>
      <c r="D217" s="69"/>
      <c r="E217" s="64"/>
      <c r="F217" s="27"/>
      <c r="G217" s="27"/>
      <c r="H217" s="27"/>
      <c r="I217" s="27"/>
      <c r="J217" s="27"/>
      <c r="K217" s="28"/>
      <c r="L217" s="27"/>
    </row>
    <row r="218" spans="1:12" ht="15" customHeight="1" x14ac:dyDescent="0.25">
      <c r="A218" s="23"/>
      <c r="B218" s="24"/>
      <c r="C218" s="57"/>
      <c r="D218" s="69"/>
      <c r="E218" s="64"/>
      <c r="F218" s="27"/>
      <c r="G218" s="27"/>
      <c r="H218" s="27"/>
      <c r="I218" s="27"/>
      <c r="J218" s="27"/>
      <c r="K218" s="28"/>
      <c r="L218" s="27"/>
    </row>
    <row r="219" spans="1:12" ht="15" customHeight="1" x14ac:dyDescent="0.25">
      <c r="A219" s="52"/>
      <c r="B219" s="53"/>
      <c r="C219" s="62"/>
      <c r="D219" s="71" t="s">
        <v>28</v>
      </c>
      <c r="E219" s="67"/>
      <c r="F219" s="54">
        <f t="shared" ref="F219:I219" si="23">SUM(F210:F218)</f>
        <v>785</v>
      </c>
      <c r="G219" s="54">
        <f t="shared" si="23"/>
        <v>27</v>
      </c>
      <c r="H219" s="54">
        <f t="shared" si="23"/>
        <v>20</v>
      </c>
      <c r="I219" s="54">
        <f t="shared" si="23"/>
        <v>123</v>
      </c>
      <c r="J219" s="54">
        <f>SUM(J210:J218)</f>
        <v>795</v>
      </c>
      <c r="K219" s="55"/>
      <c r="L219" s="54">
        <f>SUM(L210:L218)</f>
        <v>125.75999999999999</v>
      </c>
    </row>
    <row r="220" spans="1:12" ht="15" customHeight="1" x14ac:dyDescent="0.25">
      <c r="A220" s="46">
        <f>A201</f>
        <v>2</v>
      </c>
      <c r="B220" s="47">
        <f>B201</f>
        <v>4</v>
      </c>
      <c r="C220" s="60" t="s">
        <v>39</v>
      </c>
      <c r="D220" s="72" t="s">
        <v>40</v>
      </c>
      <c r="E220" s="66" t="s">
        <v>121</v>
      </c>
      <c r="F220" s="48">
        <v>100</v>
      </c>
      <c r="G220" s="48">
        <v>10</v>
      </c>
      <c r="H220" s="48">
        <v>2</v>
      </c>
      <c r="I220" s="48">
        <v>40</v>
      </c>
      <c r="J220" s="48">
        <v>224</v>
      </c>
      <c r="K220" s="49" t="s">
        <v>51</v>
      </c>
      <c r="L220" s="48">
        <v>48</v>
      </c>
    </row>
    <row r="221" spans="1:12" ht="15" customHeight="1" x14ac:dyDescent="0.25">
      <c r="A221" s="50"/>
      <c r="B221" s="51"/>
      <c r="C221" s="61"/>
      <c r="D221" s="72" t="s">
        <v>34</v>
      </c>
      <c r="E221" s="66" t="s">
        <v>45</v>
      </c>
      <c r="F221" s="48">
        <v>200</v>
      </c>
      <c r="G221" s="48">
        <v>0</v>
      </c>
      <c r="H221" s="48">
        <v>0</v>
      </c>
      <c r="I221" s="48">
        <v>10</v>
      </c>
      <c r="J221" s="48">
        <v>40</v>
      </c>
      <c r="K221" s="49" t="s">
        <v>51</v>
      </c>
      <c r="L221" s="48">
        <v>2.8</v>
      </c>
    </row>
    <row r="222" spans="1:12" ht="15" customHeight="1" x14ac:dyDescent="0.25">
      <c r="A222" s="50"/>
      <c r="B222" s="51"/>
      <c r="C222" s="61"/>
      <c r="D222" s="73" t="s">
        <v>27</v>
      </c>
      <c r="E222" s="66"/>
      <c r="F222" s="48"/>
      <c r="G222" s="48"/>
      <c r="H222" s="48"/>
      <c r="I222" s="48"/>
      <c r="J222" s="48"/>
      <c r="K222" s="49"/>
      <c r="L222" s="48"/>
    </row>
    <row r="223" spans="1:12" ht="15" customHeight="1" x14ac:dyDescent="0.25">
      <c r="A223" s="23"/>
      <c r="B223" s="24"/>
      <c r="C223" s="25"/>
      <c r="D223" s="74"/>
      <c r="E223" s="26"/>
      <c r="F223" s="27"/>
      <c r="G223" s="27"/>
      <c r="H223" s="27"/>
      <c r="I223" s="27"/>
      <c r="J223" s="27"/>
      <c r="K223" s="28"/>
      <c r="L223" s="27"/>
    </row>
    <row r="224" spans="1:12" ht="15" customHeight="1" x14ac:dyDescent="0.25">
      <c r="A224" s="29"/>
      <c r="B224" s="30"/>
      <c r="C224" s="31"/>
      <c r="D224" s="32" t="s">
        <v>28</v>
      </c>
      <c r="E224" s="33"/>
      <c r="F224" s="34">
        <f>SUM(F220:F223)</f>
        <v>300</v>
      </c>
      <c r="G224" s="34">
        <f>SUM(G220:G223)</f>
        <v>10</v>
      </c>
      <c r="H224" s="34">
        <f>SUM(H220:H223)</f>
        <v>2</v>
      </c>
      <c r="I224" s="34">
        <f>SUM(I220:I223)</f>
        <v>50</v>
      </c>
      <c r="J224" s="34">
        <f>SUM(J220:J223)</f>
        <v>264</v>
      </c>
      <c r="K224" s="34"/>
      <c r="L224" s="34">
        <f>SUM(L220:L223)</f>
        <v>50.8</v>
      </c>
    </row>
    <row r="225" spans="1:12" ht="15" customHeight="1" thickBot="1" x14ac:dyDescent="0.3">
      <c r="A225" s="42">
        <f>A220</f>
        <v>2</v>
      </c>
      <c r="B225" s="42">
        <f>B220</f>
        <v>4</v>
      </c>
      <c r="C225" s="84" t="s">
        <v>37</v>
      </c>
      <c r="D225" s="85"/>
      <c r="E225" s="40"/>
      <c r="F225" s="41">
        <f>F209+F219+F224</f>
        <v>1705</v>
      </c>
      <c r="G225" s="41">
        <f t="shared" ref="G225" si="24">G209+G219+G224</f>
        <v>59</v>
      </c>
      <c r="H225" s="41">
        <f t="shared" ref="H225" si="25">H209+H219+H224</f>
        <v>38</v>
      </c>
      <c r="I225" s="41">
        <f t="shared" ref="I225" si="26">I209+I219+I224</f>
        <v>249</v>
      </c>
      <c r="J225" s="41">
        <f t="shared" ref="J225" si="27">J209+J219+J224</f>
        <v>1664</v>
      </c>
      <c r="K225" s="41"/>
      <c r="L225" s="41">
        <f t="shared" ref="L225" si="28">L209+L219+L224</f>
        <v>284.41000000000003</v>
      </c>
    </row>
    <row r="226" spans="1:12" ht="15" customHeight="1" x14ac:dyDescent="0.25">
      <c r="A226" s="19">
        <v>2</v>
      </c>
      <c r="B226" s="20">
        <v>5</v>
      </c>
      <c r="C226" s="56" t="s">
        <v>23</v>
      </c>
      <c r="D226" s="69" t="s">
        <v>24</v>
      </c>
      <c r="E226" s="63" t="s">
        <v>122</v>
      </c>
      <c r="F226" s="21">
        <v>90</v>
      </c>
      <c r="G226" s="21">
        <v>13</v>
      </c>
      <c r="H226" s="21">
        <v>9</v>
      </c>
      <c r="I226" s="21">
        <v>13</v>
      </c>
      <c r="J226" s="21">
        <v>186</v>
      </c>
      <c r="K226" s="22">
        <v>234</v>
      </c>
      <c r="L226" s="21">
        <v>53.5</v>
      </c>
    </row>
    <row r="227" spans="1:12" ht="15" customHeight="1" x14ac:dyDescent="0.25">
      <c r="A227" s="23"/>
      <c r="B227" s="24"/>
      <c r="C227" s="57"/>
      <c r="D227" s="69" t="s">
        <v>24</v>
      </c>
      <c r="E227" s="64" t="s">
        <v>123</v>
      </c>
      <c r="F227" s="27">
        <v>180</v>
      </c>
      <c r="G227" s="27">
        <v>3</v>
      </c>
      <c r="H227" s="27">
        <v>3</v>
      </c>
      <c r="I227" s="27">
        <v>25</v>
      </c>
      <c r="J227" s="27">
        <v>168</v>
      </c>
      <c r="K227" s="28">
        <v>125</v>
      </c>
      <c r="L227" s="27">
        <v>19.8</v>
      </c>
    </row>
    <row r="228" spans="1:12" ht="15" customHeight="1" x14ac:dyDescent="0.25">
      <c r="A228" s="23"/>
      <c r="B228" s="24"/>
      <c r="C228" s="57"/>
      <c r="D228" s="76" t="s">
        <v>25</v>
      </c>
      <c r="E228" s="64" t="s">
        <v>60</v>
      </c>
      <c r="F228" s="27">
        <v>200</v>
      </c>
      <c r="G228" s="27">
        <v>3</v>
      </c>
      <c r="H228" s="27">
        <v>3</v>
      </c>
      <c r="I228" s="27">
        <v>16</v>
      </c>
      <c r="J228" s="27">
        <v>110</v>
      </c>
      <c r="K228" s="28">
        <v>382</v>
      </c>
      <c r="L228" s="27">
        <v>17.8</v>
      </c>
    </row>
    <row r="229" spans="1:12" ht="15" customHeight="1" x14ac:dyDescent="0.25">
      <c r="A229" s="23"/>
      <c r="B229" s="24"/>
      <c r="C229" s="57"/>
      <c r="D229" s="76" t="s">
        <v>26</v>
      </c>
      <c r="E229" s="64" t="s">
        <v>50</v>
      </c>
      <c r="F229" s="27">
        <v>40</v>
      </c>
      <c r="G229" s="27">
        <v>3</v>
      </c>
      <c r="H229" s="27">
        <v>0</v>
      </c>
      <c r="I229" s="27">
        <v>19</v>
      </c>
      <c r="J229" s="27">
        <v>94</v>
      </c>
      <c r="K229" s="28" t="s">
        <v>51</v>
      </c>
      <c r="L229" s="27">
        <v>4.22</v>
      </c>
    </row>
    <row r="230" spans="1:12" ht="15" customHeight="1" x14ac:dyDescent="0.25">
      <c r="A230" s="23"/>
      <c r="B230" s="24"/>
      <c r="C230" s="57"/>
      <c r="D230" s="76"/>
      <c r="E230" s="64"/>
      <c r="F230" s="27"/>
      <c r="G230" s="27"/>
      <c r="H230" s="27"/>
      <c r="I230" s="27"/>
      <c r="J230" s="27"/>
      <c r="K230" s="28"/>
      <c r="L230" s="27"/>
    </row>
    <row r="231" spans="1:12" ht="15" customHeight="1" x14ac:dyDescent="0.25">
      <c r="A231" s="23"/>
      <c r="B231" s="24"/>
      <c r="C231" s="57"/>
      <c r="D231" s="75"/>
      <c r="E231" s="64"/>
      <c r="F231" s="27"/>
      <c r="G231" s="27"/>
      <c r="H231" s="27"/>
      <c r="I231" s="27"/>
      <c r="J231" s="27"/>
      <c r="K231" s="28"/>
      <c r="L231" s="27"/>
    </row>
    <row r="232" spans="1:12" ht="15" customHeight="1" x14ac:dyDescent="0.25">
      <c r="A232" s="23"/>
      <c r="B232" s="24"/>
      <c r="C232" s="57"/>
      <c r="D232" s="75"/>
      <c r="E232" s="64"/>
      <c r="F232" s="27"/>
      <c r="G232" s="27"/>
      <c r="H232" s="27"/>
      <c r="I232" s="27"/>
      <c r="J232" s="27"/>
      <c r="K232" s="28"/>
      <c r="L232" s="27"/>
    </row>
    <row r="233" spans="1:12" ht="15" customHeight="1" x14ac:dyDescent="0.25">
      <c r="A233" s="29"/>
      <c r="B233" s="30"/>
      <c r="C233" s="58"/>
      <c r="D233" s="70" t="s">
        <v>28</v>
      </c>
      <c r="E233" s="65"/>
      <c r="F233" s="34">
        <f>SUM(F226:F232)</f>
        <v>510</v>
      </c>
      <c r="G233" s="34">
        <f>SUM(G226:G232)</f>
        <v>22</v>
      </c>
      <c r="H233" s="34">
        <f>SUM(H226:H232)</f>
        <v>15</v>
      </c>
      <c r="I233" s="34">
        <f>SUM(I226:I232)</f>
        <v>73</v>
      </c>
      <c r="J233" s="34">
        <f>SUM(J226:J232)</f>
        <v>558</v>
      </c>
      <c r="K233" s="35"/>
      <c r="L233" s="34">
        <f>SUM(L226:L232)</f>
        <v>95.32</v>
      </c>
    </row>
    <row r="234" spans="1:12" ht="15" customHeight="1" x14ac:dyDescent="0.25">
      <c r="A234" s="36">
        <f>A226</f>
        <v>2</v>
      </c>
      <c r="B234" s="37">
        <f>B226</f>
        <v>5</v>
      </c>
      <c r="C234" s="59" t="s">
        <v>29</v>
      </c>
      <c r="D234" s="69" t="s">
        <v>30</v>
      </c>
      <c r="E234" s="64" t="s">
        <v>124</v>
      </c>
      <c r="F234" s="27">
        <v>60</v>
      </c>
      <c r="G234" s="27">
        <v>1</v>
      </c>
      <c r="H234" s="27">
        <v>0</v>
      </c>
      <c r="I234" s="27">
        <v>2</v>
      </c>
      <c r="J234" s="27">
        <v>12</v>
      </c>
      <c r="K234" s="28">
        <v>70</v>
      </c>
      <c r="L234" s="27">
        <v>17.91</v>
      </c>
    </row>
    <row r="235" spans="1:12" ht="15" customHeight="1" x14ac:dyDescent="0.25">
      <c r="A235" s="23"/>
      <c r="B235" s="24"/>
      <c r="C235" s="57"/>
      <c r="D235" s="69" t="s">
        <v>31</v>
      </c>
      <c r="E235" s="64" t="s">
        <v>125</v>
      </c>
      <c r="F235" s="27">
        <v>225</v>
      </c>
      <c r="G235" s="27">
        <v>4</v>
      </c>
      <c r="H235" s="27">
        <v>10</v>
      </c>
      <c r="I235" s="27">
        <v>10</v>
      </c>
      <c r="J235" s="27">
        <v>107</v>
      </c>
      <c r="K235" s="28">
        <v>82</v>
      </c>
      <c r="L235" s="27">
        <v>32.549999999999997</v>
      </c>
    </row>
    <row r="236" spans="1:12" ht="15" customHeight="1" x14ac:dyDescent="0.25">
      <c r="A236" s="23"/>
      <c r="B236" s="24"/>
      <c r="C236" s="57"/>
      <c r="D236" s="69" t="s">
        <v>32</v>
      </c>
      <c r="E236" s="64" t="s">
        <v>126</v>
      </c>
      <c r="F236" s="27">
        <v>245</v>
      </c>
      <c r="G236" s="27">
        <v>25</v>
      </c>
      <c r="H236" s="27">
        <v>20</v>
      </c>
      <c r="I236" s="27">
        <v>50</v>
      </c>
      <c r="J236" s="27">
        <v>483</v>
      </c>
      <c r="K236" s="28">
        <v>392</v>
      </c>
      <c r="L236" s="27">
        <v>223</v>
      </c>
    </row>
    <row r="237" spans="1:12" ht="15" customHeight="1" x14ac:dyDescent="0.25">
      <c r="A237" s="23"/>
      <c r="B237" s="24"/>
      <c r="C237" s="57"/>
      <c r="D237" s="69" t="s">
        <v>34</v>
      </c>
      <c r="E237" s="64" t="s">
        <v>96</v>
      </c>
      <c r="F237" s="27">
        <v>200</v>
      </c>
      <c r="G237" s="27">
        <v>1</v>
      </c>
      <c r="H237" s="27">
        <v>0</v>
      </c>
      <c r="I237" s="27">
        <v>20</v>
      </c>
      <c r="J237" s="27">
        <v>92</v>
      </c>
      <c r="K237" s="28">
        <v>389</v>
      </c>
      <c r="L237" s="27">
        <v>32</v>
      </c>
    </row>
    <row r="238" spans="1:12" ht="15" customHeight="1" x14ac:dyDescent="0.25">
      <c r="A238" s="23"/>
      <c r="B238" s="24"/>
      <c r="C238" s="57"/>
      <c r="D238" s="69" t="s">
        <v>35</v>
      </c>
      <c r="E238" s="64" t="s">
        <v>50</v>
      </c>
      <c r="F238" s="27">
        <v>20</v>
      </c>
      <c r="G238" s="27">
        <v>2</v>
      </c>
      <c r="H238" s="27">
        <v>0</v>
      </c>
      <c r="I238" s="27">
        <v>10</v>
      </c>
      <c r="J238" s="27">
        <v>47</v>
      </c>
      <c r="K238" s="28" t="s">
        <v>51</v>
      </c>
      <c r="L238" s="27">
        <v>2.96</v>
      </c>
    </row>
    <row r="239" spans="1:12" ht="15" customHeight="1" x14ac:dyDescent="0.25">
      <c r="A239" s="23"/>
      <c r="B239" s="24"/>
      <c r="C239" s="57"/>
      <c r="D239" s="69" t="s">
        <v>36</v>
      </c>
      <c r="E239" s="64" t="s">
        <v>52</v>
      </c>
      <c r="F239" s="27">
        <v>50</v>
      </c>
      <c r="G239" s="27">
        <v>3</v>
      </c>
      <c r="H239" s="27">
        <v>0</v>
      </c>
      <c r="I239" s="27">
        <v>19</v>
      </c>
      <c r="J239" s="27">
        <v>94</v>
      </c>
      <c r="K239" s="28" t="s">
        <v>51</v>
      </c>
      <c r="L239" s="27">
        <v>4.92</v>
      </c>
    </row>
    <row r="240" spans="1:12" ht="15" customHeight="1" x14ac:dyDescent="0.25">
      <c r="A240" s="23"/>
      <c r="B240" s="24"/>
      <c r="C240" s="57"/>
      <c r="D240" s="69"/>
      <c r="E240" s="64"/>
      <c r="F240" s="27"/>
      <c r="G240" s="27"/>
      <c r="H240" s="27"/>
      <c r="I240" s="27"/>
      <c r="J240" s="27"/>
      <c r="K240" s="28"/>
      <c r="L240" s="27"/>
    </row>
    <row r="241" spans="1:12" ht="15" customHeight="1" x14ac:dyDescent="0.25">
      <c r="A241" s="23"/>
      <c r="B241" s="24"/>
      <c r="C241" s="57"/>
      <c r="D241" s="69"/>
      <c r="E241" s="64"/>
      <c r="F241" s="27"/>
      <c r="G241" s="27"/>
      <c r="H241" s="27"/>
      <c r="I241" s="27"/>
      <c r="J241" s="27"/>
      <c r="K241" s="28"/>
      <c r="L241" s="27"/>
    </row>
    <row r="242" spans="1:12" ht="15" customHeight="1" x14ac:dyDescent="0.25">
      <c r="A242" s="52"/>
      <c r="B242" s="53"/>
      <c r="C242" s="62"/>
      <c r="D242" s="71" t="s">
        <v>28</v>
      </c>
      <c r="E242" s="67"/>
      <c r="F242" s="54">
        <f>SUM(F234:F241)</f>
        <v>800</v>
      </c>
      <c r="G242" s="54">
        <f>SUM(G234:G241)</f>
        <v>36</v>
      </c>
      <c r="H242" s="54">
        <f>SUM(H234:H241)</f>
        <v>30</v>
      </c>
      <c r="I242" s="54">
        <f>SUM(I234:I241)</f>
        <v>111</v>
      </c>
      <c r="J242" s="54">
        <f>SUM(J234:J241)</f>
        <v>835</v>
      </c>
      <c r="K242" s="55"/>
      <c r="L242" s="54">
        <f>SUM(L234:L241)</f>
        <v>313.33999999999997</v>
      </c>
    </row>
    <row r="243" spans="1:12" ht="15" customHeight="1" x14ac:dyDescent="0.25">
      <c r="A243" s="46">
        <f>A226</f>
        <v>2</v>
      </c>
      <c r="B243" s="47">
        <f>B226</f>
        <v>5</v>
      </c>
      <c r="C243" s="60" t="s">
        <v>39</v>
      </c>
      <c r="D243" s="72" t="s">
        <v>40</v>
      </c>
      <c r="E243" s="66" t="s">
        <v>127</v>
      </c>
      <c r="F243" s="48">
        <v>60</v>
      </c>
      <c r="G243" s="48">
        <v>4</v>
      </c>
      <c r="H243" s="48">
        <v>5</v>
      </c>
      <c r="I243" s="48">
        <v>37</v>
      </c>
      <c r="J243" s="48">
        <v>158</v>
      </c>
      <c r="K243" s="49">
        <v>428</v>
      </c>
      <c r="L243" s="48">
        <v>34</v>
      </c>
    </row>
    <row r="244" spans="1:12" ht="15" customHeight="1" x14ac:dyDescent="0.25">
      <c r="A244" s="50"/>
      <c r="B244" s="51"/>
      <c r="C244" s="61"/>
      <c r="D244" s="72" t="s">
        <v>34</v>
      </c>
      <c r="E244" s="66" t="s">
        <v>76</v>
      </c>
      <c r="F244" s="48">
        <v>200</v>
      </c>
      <c r="G244" s="48">
        <v>6</v>
      </c>
      <c r="H244" s="48">
        <v>6</v>
      </c>
      <c r="I244" s="48">
        <v>9</v>
      </c>
      <c r="J244" s="48">
        <v>112</v>
      </c>
      <c r="K244" s="49" t="s">
        <v>51</v>
      </c>
      <c r="L244" s="48">
        <v>29.6</v>
      </c>
    </row>
    <row r="245" spans="1:12" ht="15" customHeight="1" x14ac:dyDescent="0.25">
      <c r="A245" s="50"/>
      <c r="B245" s="51"/>
      <c r="C245" s="61"/>
      <c r="D245" s="73" t="s">
        <v>27</v>
      </c>
      <c r="E245" s="66"/>
      <c r="F245" s="48"/>
      <c r="G245" s="48"/>
      <c r="H245" s="48"/>
      <c r="I245" s="48"/>
      <c r="J245" s="48"/>
      <c r="K245" s="49"/>
      <c r="L245" s="48"/>
    </row>
    <row r="246" spans="1:12" ht="15" customHeight="1" x14ac:dyDescent="0.25">
      <c r="A246" s="23"/>
      <c r="B246" s="24"/>
      <c r="C246" s="25"/>
      <c r="D246" s="74"/>
      <c r="E246" s="26"/>
      <c r="F246" s="27"/>
      <c r="G246" s="27"/>
      <c r="H246" s="27"/>
      <c r="I246" s="27"/>
      <c r="J246" s="27"/>
      <c r="K246" s="28"/>
      <c r="L246" s="27"/>
    </row>
    <row r="247" spans="1:12" ht="15" customHeight="1" x14ac:dyDescent="0.25">
      <c r="A247" s="29"/>
      <c r="B247" s="30"/>
      <c r="C247" s="31"/>
      <c r="D247" s="32" t="s">
        <v>28</v>
      </c>
      <c r="E247" s="33"/>
      <c r="F247" s="34">
        <f>SUM(F243:F246)</f>
        <v>260</v>
      </c>
      <c r="G247" s="34">
        <f>SUM(G243:G246)</f>
        <v>10</v>
      </c>
      <c r="H247" s="34">
        <f>SUM(H243:H246)</f>
        <v>11</v>
      </c>
      <c r="I247" s="34">
        <f>SUM(I243:I246)</f>
        <v>46</v>
      </c>
      <c r="J247" s="34">
        <f>SUM(J243:J246)</f>
        <v>270</v>
      </c>
      <c r="K247" s="34"/>
      <c r="L247" s="34">
        <f>SUM(L243:L246)</f>
        <v>63.6</v>
      </c>
    </row>
    <row r="248" spans="1:12" ht="15" customHeight="1" thickBot="1" x14ac:dyDescent="0.3">
      <c r="A248" s="38">
        <f>A243</f>
        <v>2</v>
      </c>
      <c r="B248" s="39">
        <f>B243</f>
        <v>5</v>
      </c>
      <c r="C248" s="84" t="s">
        <v>37</v>
      </c>
      <c r="D248" s="85"/>
      <c r="E248" s="40"/>
      <c r="F248" s="41">
        <f>F233+F242+F247</f>
        <v>1570</v>
      </c>
      <c r="G248" s="41">
        <f>G233+G242+G247</f>
        <v>68</v>
      </c>
      <c r="H248" s="41">
        <f>H233+H242+H247</f>
        <v>56</v>
      </c>
      <c r="I248" s="41">
        <f>I233+I242+I247</f>
        <v>230</v>
      </c>
      <c r="J248" s="41">
        <f>J233+J242+J247</f>
        <v>1663</v>
      </c>
      <c r="K248" s="41"/>
      <c r="L248" s="41">
        <f>L233+L242+L247</f>
        <v>472.26</v>
      </c>
    </row>
    <row r="249" spans="1:12" ht="15" customHeight="1" thickBot="1" x14ac:dyDescent="0.3">
      <c r="A249" s="43"/>
      <c r="B249" s="44"/>
      <c r="C249" s="81" t="s">
        <v>38</v>
      </c>
      <c r="D249" s="82"/>
      <c r="E249" s="83"/>
      <c r="F249" s="45">
        <f>( F29+F54+F79+F103+F127+F152+F176+F200+F225+F248)/(IF(F29=0,0,1)+IF(F54=0,0,1)+IF(F79=0,0,1)+ IF(F103=0,0,1)+ IF(F127=0,0,1)+IF(F152=0,0,1)+IF(F176=0,0,1)+IF(F200=0,0,1)+IF(F225=0,0,1)+IF(F248=0,0,1))</f>
        <v>1634</v>
      </c>
      <c r="G249" s="45">
        <f>( G29+G54+G79+G103+G127+G152+G176+G200+G225+G248)/(IF(G29=0,0,1)+IF(G54=0,0,1)+IF(G79=0,0,1)+ IF(G103=0,0,1)+ IF(G127=0,0,1)+IF(G152=0,0,1)+IF(G176=0,0,1)+IF(G200=0,0,1)+IF(G225=0,0,1)+IF(G248=0,0,1))</f>
        <v>58.8</v>
      </c>
      <c r="H249" s="45">
        <f>( H29+H54+H79+H103+H127+H152+H176+H200+H225+H248)/(IF(H29=0,0,1)+IF(H54=0,0,1)+IF(H79=0,0,1)+ IF(H103=0,0,1)+ IF(H127=0,0,1)+IF(H152=0,0,1)+IF(H176=0,0,1)+IF(H200=0,0,1)+IF(H225=0,0,1)+IF(H248=0,0,1))</f>
        <v>50.5</v>
      </c>
      <c r="I249" s="45">
        <f>( I29+I54+I79+I103+I127+I152+I176+I200+I225+I248)/(IF(I29=0,0,1)+IF(I54=0,0,1)+IF(I79=0,0,1)+ IF(I103=0,0,1)+ IF(I127=0,0,1)+IF(I152=0,0,1)+IF(I176=0,0,1)+IF(I200=0,0,1)+IF(I225=0,0,1)+IF(I248=0,0,1))</f>
        <v>232.5</v>
      </c>
      <c r="J249" s="45">
        <f>( J29+J54+J79+J103+J127+J152+J176+J200+J225+J248)/(IF(J29=0,0,1)+IF(J54=0,0,1)+IF(J79=0,0,1)+ IF(J103=0,0,1)+ IF(J127=0,0,1)+IF(J152=0,0,1)+IF(J176=0,0,1)+IF(J200=0,0,1)+IF(J225=0,0,1)+IF(J248=0,0,1))</f>
        <v>1686.3</v>
      </c>
      <c r="K249" s="45"/>
      <c r="L249" s="45">
        <f>( L29+L54+L79+L103+L127+L152+L176+L200+L225+L248)/(IF(L29=0,0,1)+IF(L54=0,0,1)+IF(L79=0,0,1)+ IF(L103=0,0,1)+ IF(L127=0,0,1)+IF(L152=0,0,1)+IF(L176=0,0,1)+IF(L200=0,0,1)+IF(L225=0,0,1)+IF(L248=0,0,1))</f>
        <v>388.86799999999994</v>
      </c>
    </row>
  </sheetData>
  <mergeCells count="14">
    <mergeCell ref="C249:E249"/>
    <mergeCell ref="C200:D200"/>
    <mergeCell ref="C225:D225"/>
    <mergeCell ref="C248:D248"/>
    <mergeCell ref="H1:K1"/>
    <mergeCell ref="H2:K2"/>
    <mergeCell ref="C54:D54"/>
    <mergeCell ref="C152:D152"/>
    <mergeCell ref="C176:D176"/>
    <mergeCell ref="C79:D79"/>
    <mergeCell ref="C103:D103"/>
    <mergeCell ref="C127:D127"/>
    <mergeCell ref="C29:D29"/>
    <mergeCell ref="C1: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2024-04-15T02:31:41Z</cp:lastPrinted>
  <dcterms:created xsi:type="dcterms:W3CDTF">2022-05-16T14:23:56Z</dcterms:created>
  <dcterms:modified xsi:type="dcterms:W3CDTF">2025-01-15T04:09:40Z</dcterms:modified>
</cp:coreProperties>
</file>